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225" windowWidth="14805" windowHeight="7890" firstSheet="8" activeTab="11"/>
  </bookViews>
  <sheets>
    <sheet name="прил.1программа" sheetId="1" r:id="rId1"/>
    <sheet name="прил.3" sheetId="3" r:id="rId2"/>
    <sheet name="прил.4" sheetId="4" r:id="rId3"/>
    <sheet name="прил.5" sheetId="5" r:id="rId4"/>
    <sheet name="заполнять прил.6" sheetId="6" r:id="rId5"/>
    <sheet name="прил.2. подп.1" sheetId="10" r:id="rId6"/>
    <sheet name="прил.2. подпр.2" sheetId="11" r:id="rId7"/>
    <sheet name="прил.2. подпр.3" sheetId="12" r:id="rId8"/>
    <sheet name="прил2. подпр.4" sheetId="13" r:id="rId9"/>
    <sheet name="прил.2. подпр.5" sheetId="14" r:id="rId10"/>
    <sheet name="прил.2 подпр.6" sheetId="15" r:id="rId11"/>
    <sheet name="заполнять прил.7" sheetId="16" r:id="rId12"/>
  </sheets>
  <externalReferences>
    <externalReference r:id="rId13"/>
  </externalReferences>
  <calcPr calcId="145621"/>
</workbook>
</file>

<file path=xl/calcChain.xml><?xml version="1.0" encoding="utf-8"?>
<calcChain xmlns="http://schemas.openxmlformats.org/spreadsheetml/2006/main">
  <c r="F34" i="11"/>
  <c r="K56" i="16" l="1"/>
  <c r="K54"/>
  <c r="K53"/>
  <c r="K52"/>
  <c r="K49"/>
  <c r="F48"/>
  <c r="G48"/>
  <c r="K46"/>
  <c r="K41"/>
  <c r="I40"/>
  <c r="K40"/>
  <c r="K37"/>
  <c r="I36"/>
  <c r="K36"/>
  <c r="K35"/>
  <c r="K30"/>
  <c r="I30"/>
  <c r="H132" i="6" l="1"/>
  <c r="H18" l="1"/>
  <c r="H75"/>
  <c r="H19"/>
  <c r="H44"/>
  <c r="H16" l="1"/>
  <c r="G147" i="1"/>
  <c r="F147"/>
  <c r="E147"/>
  <c r="D147"/>
  <c r="G146"/>
  <c r="F146"/>
  <c r="E146"/>
  <c r="D146"/>
  <c r="G145"/>
  <c r="F145"/>
  <c r="E145"/>
  <c r="D145"/>
  <c r="G144"/>
  <c r="F144"/>
  <c r="G143"/>
  <c r="F143"/>
  <c r="E143"/>
  <c r="D143"/>
  <c r="G142"/>
  <c r="G148" s="1"/>
  <c r="F142"/>
  <c r="F148" s="1"/>
  <c r="E142"/>
  <c r="D142"/>
  <c r="G133"/>
  <c r="F133"/>
  <c r="E133"/>
  <c r="D133"/>
  <c r="G132"/>
  <c r="F132"/>
  <c r="E132"/>
  <c r="D132"/>
  <c r="G131"/>
  <c r="F131"/>
  <c r="E131"/>
  <c r="D131"/>
  <c r="G130"/>
  <c r="F130"/>
  <c r="G129"/>
  <c r="F129"/>
  <c r="E129"/>
  <c r="D129"/>
  <c r="G128"/>
  <c r="F128"/>
  <c r="E128"/>
  <c r="D128"/>
  <c r="G121"/>
  <c r="F121"/>
  <c r="E121"/>
  <c r="D121"/>
  <c r="G120"/>
  <c r="F120"/>
  <c r="G119"/>
  <c r="F119"/>
  <c r="G118"/>
  <c r="F118"/>
  <c r="G117"/>
  <c r="F117"/>
  <c r="E117"/>
  <c r="D117"/>
  <c r="G116"/>
  <c r="F116"/>
  <c r="E116"/>
  <c r="D116"/>
  <c r="F110"/>
  <c r="E110"/>
  <c r="D110"/>
  <c r="E109"/>
  <c r="D109"/>
  <c r="F109"/>
  <c r="E34" i="12"/>
  <c r="F108" i="1"/>
  <c r="E108"/>
  <c r="D108"/>
  <c r="F107"/>
  <c r="F106"/>
  <c r="E106"/>
  <c r="D106"/>
  <c r="F105"/>
  <c r="E105"/>
  <c r="D105"/>
  <c r="F98"/>
  <c r="F97"/>
  <c r="F94"/>
  <c r="F93"/>
  <c r="F85"/>
  <c r="E85"/>
  <c r="D85"/>
  <c r="F84"/>
  <c r="E84"/>
  <c r="D84"/>
  <c r="F83"/>
  <c r="E83"/>
  <c r="D83"/>
  <c r="F81"/>
  <c r="E81"/>
  <c r="D81"/>
  <c r="F80"/>
  <c r="E80"/>
  <c r="D80"/>
  <c r="G70"/>
  <c r="F70"/>
  <c r="G69"/>
  <c r="F69"/>
  <c r="G68"/>
  <c r="G67"/>
  <c r="G66"/>
  <c r="F66"/>
  <c r="G65"/>
  <c r="G71" s="1"/>
  <c r="F65"/>
  <c r="G36" i="15"/>
  <c r="F36"/>
  <c r="F35"/>
  <c r="E35"/>
  <c r="D35"/>
  <c r="F34"/>
  <c r="E34"/>
  <c r="D34"/>
  <c r="F33"/>
  <c r="E33"/>
  <c r="D33"/>
  <c r="F32"/>
  <c r="F31"/>
  <c r="E31"/>
  <c r="D31"/>
  <c r="F30"/>
  <c r="E30"/>
  <c r="D30"/>
  <c r="F36" i="14"/>
  <c r="F35"/>
  <c r="E35"/>
  <c r="D35"/>
  <c r="F34"/>
  <c r="E34"/>
  <c r="D34"/>
  <c r="F33"/>
  <c r="E33"/>
  <c r="D33"/>
  <c r="F32"/>
  <c r="F31"/>
  <c r="E31"/>
  <c r="D31"/>
  <c r="F30"/>
  <c r="E30"/>
  <c r="D30"/>
  <c r="G36" i="13"/>
  <c r="F36"/>
  <c r="G35"/>
  <c r="F35"/>
  <c r="E35"/>
  <c r="D35"/>
  <c r="G34"/>
  <c r="F34"/>
  <c r="G33"/>
  <c r="F33"/>
  <c r="G32"/>
  <c r="F32"/>
  <c r="G31"/>
  <c r="F31"/>
  <c r="E31"/>
  <c r="D31"/>
  <c r="G30"/>
  <c r="F30"/>
  <c r="E30"/>
  <c r="D30"/>
  <c r="G36" i="12"/>
  <c r="F36"/>
  <c r="E36"/>
  <c r="E35"/>
  <c r="D35"/>
  <c r="F34"/>
  <c r="D34"/>
  <c r="F33"/>
  <c r="E33"/>
  <c r="D33"/>
  <c r="F32"/>
  <c r="E32"/>
  <c r="E107" i="1" s="1"/>
  <c r="F31" i="12"/>
  <c r="E31"/>
  <c r="D31"/>
  <c r="F30"/>
  <c r="E30"/>
  <c r="D30"/>
  <c r="F35" i="11"/>
  <c r="F31"/>
  <c r="E31"/>
  <c r="E94" i="1" s="1"/>
  <c r="F30" i="11"/>
  <c r="F35" i="10"/>
  <c r="E35"/>
  <c r="D35"/>
  <c r="F34"/>
  <c r="E34"/>
  <c r="D34"/>
  <c r="F33"/>
  <c r="E33"/>
  <c r="D33"/>
  <c r="F31"/>
  <c r="E31"/>
  <c r="D31"/>
  <c r="D30"/>
  <c r="F30"/>
  <c r="E30"/>
  <c r="L129" i="6" l="1"/>
  <c r="L111"/>
  <c r="E111" i="1"/>
  <c r="L11" i="6"/>
  <c r="L82"/>
  <c r="L81"/>
  <c r="L73"/>
  <c r="L14"/>
  <c r="J19"/>
  <c r="K19"/>
  <c r="I127"/>
  <c r="I130"/>
  <c r="I132"/>
  <c r="F32" i="10"/>
  <c r="E32"/>
  <c r="H130" i="6"/>
  <c r="E32" i="15" s="1"/>
  <c r="H40" i="6"/>
  <c r="K105"/>
  <c r="J105"/>
  <c r="I105"/>
  <c r="H105"/>
  <c r="G105"/>
  <c r="F106"/>
  <c r="F107"/>
  <c r="F108"/>
  <c r="F83" s="1"/>
  <c r="I50"/>
  <c r="F33" i="11" s="1"/>
  <c r="F96" i="1" s="1"/>
  <c r="I49" i="6"/>
  <c r="I51"/>
  <c r="E33" i="11" s="1"/>
  <c r="E96" i="1" s="1"/>
  <c r="K68" i="6"/>
  <c r="J68"/>
  <c r="I68"/>
  <c r="F68" s="1"/>
  <c r="F69"/>
  <c r="F70"/>
  <c r="F71"/>
  <c r="E144" i="1" l="1"/>
  <c r="E36" i="15"/>
  <c r="L130" i="6"/>
  <c r="F82" i="1"/>
  <c r="F86" s="1"/>
  <c r="F36" i="10"/>
  <c r="L18" i="6"/>
  <c r="E36" i="10"/>
  <c r="E82" i="1"/>
  <c r="E86" s="1"/>
  <c r="L19" i="6"/>
  <c r="F105"/>
  <c r="E148" i="1"/>
  <c r="G20" i="6" l="1"/>
  <c r="C21"/>
  <c r="E22"/>
  <c r="E20" s="1"/>
  <c r="E135"/>
  <c r="E134"/>
  <c r="K132"/>
  <c r="K127" s="1"/>
  <c r="G132"/>
  <c r="F132"/>
  <c r="F127" s="1"/>
  <c r="K130"/>
  <c r="H127"/>
  <c r="G130"/>
  <c r="G127" s="1"/>
  <c r="F130"/>
  <c r="F129"/>
  <c r="E129" s="1"/>
  <c r="E125"/>
  <c r="E124"/>
  <c r="K122"/>
  <c r="J122"/>
  <c r="I122"/>
  <c r="H122"/>
  <c r="G122"/>
  <c r="F122"/>
  <c r="E122"/>
  <c r="E121"/>
  <c r="E120"/>
  <c r="K118"/>
  <c r="J118"/>
  <c r="I118"/>
  <c r="H118"/>
  <c r="G118"/>
  <c r="F118"/>
  <c r="E117"/>
  <c r="E116"/>
  <c r="K114"/>
  <c r="J114"/>
  <c r="I114"/>
  <c r="H114"/>
  <c r="G114"/>
  <c r="F114"/>
  <c r="K112"/>
  <c r="K109" s="1"/>
  <c r="J112"/>
  <c r="J109" s="1"/>
  <c r="I112"/>
  <c r="I109" s="1"/>
  <c r="H112"/>
  <c r="G112"/>
  <c r="F112"/>
  <c r="F109" s="1"/>
  <c r="G111"/>
  <c r="E104"/>
  <c r="E103"/>
  <c r="E102"/>
  <c r="K101"/>
  <c r="K83" s="1"/>
  <c r="J101"/>
  <c r="J83" s="1"/>
  <c r="E34" i="13" s="1"/>
  <c r="E120" i="1" s="1"/>
  <c r="I101" i="6"/>
  <c r="I83" s="1"/>
  <c r="H101"/>
  <c r="G101"/>
  <c r="F101"/>
  <c r="E98"/>
  <c r="E97" s="1"/>
  <c r="K97"/>
  <c r="J97"/>
  <c r="I97"/>
  <c r="H97"/>
  <c r="G97"/>
  <c r="F97"/>
  <c r="E94"/>
  <c r="E93" s="1"/>
  <c r="K93"/>
  <c r="J93"/>
  <c r="I93"/>
  <c r="H93"/>
  <c r="G93"/>
  <c r="F93"/>
  <c r="E92"/>
  <c r="K89"/>
  <c r="J89"/>
  <c r="I89"/>
  <c r="G89"/>
  <c r="F89"/>
  <c r="E88"/>
  <c r="E85" s="1"/>
  <c r="K85"/>
  <c r="J85"/>
  <c r="I85"/>
  <c r="H85"/>
  <c r="G85"/>
  <c r="F85"/>
  <c r="H83"/>
  <c r="E32" i="13" s="1"/>
  <c r="E118" i="1" s="1"/>
  <c r="G83" i="6"/>
  <c r="F82"/>
  <c r="E82" s="1"/>
  <c r="K81"/>
  <c r="J81"/>
  <c r="I81"/>
  <c r="H81"/>
  <c r="G81"/>
  <c r="F81"/>
  <c r="E79"/>
  <c r="K76"/>
  <c r="K75" s="1"/>
  <c r="K72" s="1"/>
  <c r="J76"/>
  <c r="J75" s="1"/>
  <c r="I76"/>
  <c r="H76"/>
  <c r="G76"/>
  <c r="G75" s="1"/>
  <c r="F76"/>
  <c r="F75" s="1"/>
  <c r="I75"/>
  <c r="I72" s="1"/>
  <c r="H72"/>
  <c r="E67"/>
  <c r="E66"/>
  <c r="K64"/>
  <c r="J64"/>
  <c r="H64"/>
  <c r="G64"/>
  <c r="F64"/>
  <c r="E63"/>
  <c r="E62"/>
  <c r="E50" s="1"/>
  <c r="K60"/>
  <c r="J60"/>
  <c r="I60"/>
  <c r="H60"/>
  <c r="G60"/>
  <c r="F60"/>
  <c r="E59"/>
  <c r="E58"/>
  <c r="K56"/>
  <c r="J56"/>
  <c r="I56"/>
  <c r="H56"/>
  <c r="F56"/>
  <c r="K55"/>
  <c r="K51" s="1"/>
  <c r="E35" i="11" s="1"/>
  <c r="E98" i="1" s="1"/>
  <c r="F55" i="6"/>
  <c r="F51" s="1"/>
  <c r="K54"/>
  <c r="E54" s="1"/>
  <c r="F54"/>
  <c r="J52"/>
  <c r="I52"/>
  <c r="H52"/>
  <c r="G52"/>
  <c r="J51"/>
  <c r="H51"/>
  <c r="E32" i="11" s="1"/>
  <c r="E95" i="1" s="1"/>
  <c r="G51" i="6"/>
  <c r="H50"/>
  <c r="G50"/>
  <c r="F50"/>
  <c r="E47"/>
  <c r="G44"/>
  <c r="E44" s="1"/>
  <c r="E43"/>
  <c r="E42"/>
  <c r="K40"/>
  <c r="J40"/>
  <c r="I40"/>
  <c r="G40"/>
  <c r="F40"/>
  <c r="E39"/>
  <c r="K36"/>
  <c r="J36"/>
  <c r="I36"/>
  <c r="H36"/>
  <c r="G36"/>
  <c r="F36"/>
  <c r="E35"/>
  <c r="K32"/>
  <c r="J32"/>
  <c r="I32"/>
  <c r="F32"/>
  <c r="E31"/>
  <c r="K28"/>
  <c r="J28"/>
  <c r="I28"/>
  <c r="H28"/>
  <c r="G28"/>
  <c r="F28"/>
  <c r="E27"/>
  <c r="E26"/>
  <c r="K24"/>
  <c r="J24"/>
  <c r="J16" s="1"/>
  <c r="I24"/>
  <c r="H24"/>
  <c r="G24"/>
  <c r="F24"/>
  <c r="I19"/>
  <c r="G19"/>
  <c r="F19"/>
  <c r="K18"/>
  <c r="K12" s="1"/>
  <c r="J18"/>
  <c r="J12" s="1"/>
  <c r="I18"/>
  <c r="I12" s="1"/>
  <c r="F68" i="1" s="1"/>
  <c r="G18" i="6"/>
  <c r="G12" s="1"/>
  <c r="F18"/>
  <c r="F12" s="1"/>
  <c r="K11"/>
  <c r="J11"/>
  <c r="I11"/>
  <c r="H11"/>
  <c r="G11"/>
  <c r="F11"/>
  <c r="E30" i="11" l="1"/>
  <c r="L51" i="6"/>
  <c r="J48"/>
  <c r="D34" i="11" s="1"/>
  <c r="D97" i="1" s="1"/>
  <c r="E34" i="11"/>
  <c r="E97" i="1" s="1"/>
  <c r="H12" i="6"/>
  <c r="F32" i="11"/>
  <c r="L50" i="6"/>
  <c r="D32" i="15"/>
  <c r="L127" i="6"/>
  <c r="H109"/>
  <c r="E32" i="14"/>
  <c r="L112" i="6"/>
  <c r="D32" i="12"/>
  <c r="L72" i="6"/>
  <c r="I80"/>
  <c r="I13"/>
  <c r="E68" i="1" s="1"/>
  <c r="E33" i="13"/>
  <c r="L83" i="6"/>
  <c r="I16"/>
  <c r="E112"/>
  <c r="G48"/>
  <c r="D31" i="11" s="1"/>
  <c r="D94" i="1" s="1"/>
  <c r="E19" i="6"/>
  <c r="H13"/>
  <c r="E67" i="1" s="1"/>
  <c r="E40" i="6"/>
  <c r="K80"/>
  <c r="E111"/>
  <c r="G16"/>
  <c r="F48"/>
  <c r="E114"/>
  <c r="G109"/>
  <c r="E132"/>
  <c r="E127" s="1"/>
  <c r="F52"/>
  <c r="G80"/>
  <c r="H80"/>
  <c r="D32" i="13" s="1"/>
  <c r="D118" i="1" s="1"/>
  <c r="E118" i="6"/>
  <c r="E56"/>
  <c r="K52"/>
  <c r="F16"/>
  <c r="J80"/>
  <c r="D34" i="13" s="1"/>
  <c r="D120" i="1" s="1"/>
  <c r="E83" i="6"/>
  <c r="E32"/>
  <c r="E89"/>
  <c r="F80"/>
  <c r="E36"/>
  <c r="I48"/>
  <c r="D33" i="11" s="1"/>
  <c r="D96" i="1" s="1"/>
  <c r="E81" i="6"/>
  <c r="E101"/>
  <c r="E18"/>
  <c r="K16"/>
  <c r="E60"/>
  <c r="E64"/>
  <c r="E24"/>
  <c r="E28"/>
  <c r="H48"/>
  <c r="D32" i="11" s="1"/>
  <c r="D95" i="1" s="1"/>
  <c r="E55" i="6"/>
  <c r="E52" s="1"/>
  <c r="F13"/>
  <c r="E75"/>
  <c r="F72"/>
  <c r="J13"/>
  <c r="J72"/>
  <c r="K48"/>
  <c r="D35" i="11" s="1"/>
  <c r="D98" i="1" s="1"/>
  <c r="K13" i="6"/>
  <c r="G72"/>
  <c r="G13"/>
  <c r="E66" i="1" s="1"/>
  <c r="E76" i="6"/>
  <c r="E130"/>
  <c r="E51"/>
  <c r="E48" s="1"/>
  <c r="J10" l="1"/>
  <c r="D69" i="1" s="1"/>
  <c r="E69"/>
  <c r="I10" i="6"/>
  <c r="K10"/>
  <c r="D70" i="1" s="1"/>
  <c r="E70"/>
  <c r="F95"/>
  <c r="F36" i="11"/>
  <c r="F10" i="6"/>
  <c r="D65" i="1" s="1"/>
  <c r="E65"/>
  <c r="D30" i="11"/>
  <c r="L48" i="6"/>
  <c r="E93" i="1"/>
  <c r="E36" i="11"/>
  <c r="D144" i="1"/>
  <c r="D148" s="1"/>
  <c r="D36" i="15"/>
  <c r="E130" i="1"/>
  <c r="E134" s="1"/>
  <c r="E36" i="14"/>
  <c r="D32"/>
  <c r="L109" i="6"/>
  <c r="D107" i="1"/>
  <c r="D111" s="1"/>
  <c r="D36" i="12"/>
  <c r="F67" i="1"/>
  <c r="F71" s="1"/>
  <c r="L12" i="6"/>
  <c r="D32" i="10"/>
  <c r="L16" i="6"/>
  <c r="E71" i="1"/>
  <c r="L13" i="6"/>
  <c r="D68" i="1"/>
  <c r="E119"/>
  <c r="E122" s="1"/>
  <c r="E36" i="13"/>
  <c r="D33"/>
  <c r="L80" i="6"/>
  <c r="G10"/>
  <c r="D66" i="1" s="1"/>
  <c r="E109" i="6"/>
  <c r="H10"/>
  <c r="D67" i="1" s="1"/>
  <c r="E16" i="6"/>
  <c r="E12"/>
  <c r="E80"/>
  <c r="E11"/>
  <c r="E13"/>
  <c r="E72"/>
  <c r="F134" i="1"/>
  <c r="D93" l="1"/>
  <c r="D36" i="11"/>
  <c r="D36" i="14"/>
  <c r="D130" i="1"/>
  <c r="D134" s="1"/>
  <c r="L10" i="6"/>
  <c r="D71" i="1"/>
  <c r="D82"/>
  <c r="D86" s="1"/>
  <c r="D36" i="10"/>
  <c r="D36" i="13"/>
  <c r="D119" i="1"/>
  <c r="D122" s="1"/>
  <c r="E10" i="6"/>
  <c r="E56" i="16"/>
  <c r="E55" s="1"/>
  <c r="D56"/>
  <c r="D55" s="1"/>
  <c r="K55"/>
  <c r="J55"/>
  <c r="I55"/>
  <c r="H55"/>
  <c r="G55"/>
  <c r="F55"/>
  <c r="E54"/>
  <c r="D54"/>
  <c r="E53"/>
  <c r="D53"/>
  <c r="E52"/>
  <c r="D52"/>
  <c r="M51"/>
  <c r="L51"/>
  <c r="K51"/>
  <c r="J51"/>
  <c r="I51"/>
  <c r="H51"/>
  <c r="G51"/>
  <c r="F51"/>
  <c r="E49"/>
  <c r="D49"/>
  <c r="E48"/>
  <c r="D48"/>
  <c r="E47"/>
  <c r="D47"/>
  <c r="E46"/>
  <c r="D46"/>
  <c r="M45"/>
  <c r="L45"/>
  <c r="K45"/>
  <c r="J45"/>
  <c r="I45"/>
  <c r="H45"/>
  <c r="G45"/>
  <c r="F45"/>
  <c r="E45"/>
  <c r="E44"/>
  <c r="D44"/>
  <c r="E43"/>
  <c r="D43"/>
  <c r="M42"/>
  <c r="L42"/>
  <c r="K42"/>
  <c r="J42"/>
  <c r="I42"/>
  <c r="H42"/>
  <c r="G42"/>
  <c r="F42"/>
  <c r="E42"/>
  <c r="D42"/>
  <c r="E41"/>
  <c r="D41"/>
  <c r="E40"/>
  <c r="D40"/>
  <c r="E39"/>
  <c r="D39"/>
  <c r="M38"/>
  <c r="L38"/>
  <c r="K38"/>
  <c r="J38"/>
  <c r="I38"/>
  <c r="H38"/>
  <c r="G38"/>
  <c r="F38"/>
  <c r="E37"/>
  <c r="D37"/>
  <c r="E36"/>
  <c r="D36"/>
  <c r="E35"/>
  <c r="D35"/>
  <c r="E34"/>
  <c r="D34"/>
  <c r="E33"/>
  <c r="D33"/>
  <c r="E30"/>
  <c r="D30"/>
  <c r="M28"/>
  <c r="L28"/>
  <c r="K28"/>
  <c r="J28"/>
  <c r="I28"/>
  <c r="H28"/>
  <c r="G28"/>
  <c r="F28"/>
  <c r="E26"/>
  <c r="D26"/>
  <c r="M20"/>
  <c r="M19" s="1"/>
  <c r="D51" l="1"/>
  <c r="F20"/>
  <c r="F19" s="1"/>
  <c r="I20"/>
  <c r="J20"/>
  <c r="J19" s="1"/>
  <c r="D38"/>
  <c r="H20"/>
  <c r="H19" s="1"/>
  <c r="E51"/>
  <c r="G20"/>
  <c r="G19" s="1"/>
  <c r="E38"/>
  <c r="I19"/>
  <c r="K20"/>
  <c r="K19" s="1"/>
  <c r="L20"/>
  <c r="L19" s="1"/>
  <c r="E28"/>
  <c r="E20" s="1"/>
  <c r="E19" s="1"/>
  <c r="D45"/>
  <c r="D28"/>
  <c r="G122" i="1"/>
  <c r="F122"/>
  <c r="F99"/>
  <c r="E99"/>
  <c r="D99"/>
  <c r="D20" i="16" l="1"/>
  <c r="D19" s="1"/>
</calcChain>
</file>

<file path=xl/sharedStrings.xml><?xml version="1.0" encoding="utf-8"?>
<sst xmlns="http://schemas.openxmlformats.org/spreadsheetml/2006/main" count="1003" uniqueCount="383">
  <si>
    <t>Исполнители муниципальной программы</t>
  </si>
  <si>
    <t>Основные разработчики муниципальной программы</t>
  </si>
  <si>
    <t>Цель муниципальной программы</t>
  </si>
  <si>
    <t>Задачи муниципальной программы</t>
  </si>
  <si>
    <t>Исполнители подпрограммы муниципальной программы</t>
  </si>
  <si>
    <t>Основные мероприятия, входящие в состав подпрограммы муниципальной программы</t>
  </si>
  <si>
    <t>Цель подпрограммы муниципальной программы</t>
  </si>
  <si>
    <t>Задачи подпрограммы муниципальной программы</t>
  </si>
  <si>
    <t>Основные целевые показатели и индикаторы подпрограммы муниципальной программы</t>
  </si>
  <si>
    <t>Сроки реализации подпрограммы муниципальной программы</t>
  </si>
  <si>
    <t xml:space="preserve">Объемы и источники финансирования подпрограммы муниципальной программы, тыс. руб. </t>
  </si>
  <si>
    <t>Статус</t>
  </si>
  <si>
    <t>Наименование мероприятия/содержание основного мероприятия</t>
  </si>
  <si>
    <t>Срок реализации</t>
  </si>
  <si>
    <t>Исполнитель</t>
  </si>
  <si>
    <t>Ожидаемый результат реализации основного мероприятия /мероприятия</t>
  </si>
  <si>
    <t>Наименование основного мероприятия муниципальной программы, подпрограммы, основного мероприятия подпрограммы</t>
  </si>
  <si>
    <t xml:space="preserve">
</t>
  </si>
  <si>
    <t>N п/п</t>
  </si>
  <si>
    <t>Единицы измерения</t>
  </si>
  <si>
    <t>Значения показателя (индикатора) по годам реализациимуниципальной программы</t>
  </si>
  <si>
    <t>Наименование муниципальной программы, подпрограммы, основного мероприятия, показателя (индикатора)</t>
  </si>
  <si>
    <t>Алгоритм расчета показателя (индикатора), источники данных для расчета показателя (индикатора)</t>
  </si>
  <si>
    <t>Орган, ответственный за расчёт и достоверность показателя (индикатора)</t>
  </si>
  <si>
    <t xml:space="preserve">Наименование муниципальной программы, подпрограммы, основного мероприятия </t>
  </si>
  <si>
    <t>Источники ресурсного обеспечения</t>
  </si>
  <si>
    <t>всего, в том числе:</t>
  </si>
  <si>
    <t xml:space="preserve">федеральный бюджет </t>
  </si>
  <si>
    <t>областной бюджет</t>
  </si>
  <si>
    <t>местный бюджет</t>
  </si>
  <si>
    <t>в том числе:</t>
  </si>
  <si>
    <t>№ п/п</t>
  </si>
  <si>
    <t>план</t>
  </si>
  <si>
    <t>факт</t>
  </si>
  <si>
    <t>Основное мероприятие 2.1</t>
  </si>
  <si>
    <t>Срок реализации программы</t>
  </si>
  <si>
    <t>Уровень освоения финансовых средств (%)</t>
  </si>
  <si>
    <t>Планируемые значения целевых показателей</t>
  </si>
  <si>
    <t>всего</t>
  </si>
  <si>
    <t>федеральный бюджет</t>
  </si>
  <si>
    <t>внебюджетные источники</t>
  </si>
  <si>
    <t>Фактически достигнутые значения целевых показателей</t>
  </si>
  <si>
    <t>Приложение 2
к Порядку принятия решений о разработке муниципальных программ Переваленского сельского поселения, их формирования и реализации</t>
  </si>
  <si>
    <t>Ответственный</t>
  </si>
  <si>
    <t>исполнитель</t>
  </si>
  <si>
    <t>муниципальной программы</t>
  </si>
  <si>
    <t>Администрация Переваленского сельского поселения Подгоренского муниципального района Воронежской области</t>
  </si>
  <si>
    <t>Подпрограммы муниципальной программы и основные мероприятия</t>
  </si>
  <si>
    <t xml:space="preserve">1. Подпрограмма " Создание условий для обеспечения качественными услугами ЖКХ населения в Переваленском сельском поселении". </t>
  </si>
  <si>
    <t>Основные мероприятия подпрограммы:</t>
  </si>
  <si>
    <t>1.1 "Организация уличного освещения в поселении"</t>
  </si>
  <si>
    <t>1.3 "Организация озеленения в поселении"</t>
  </si>
  <si>
    <t>1.4 "Организация и содержание мест захоронения"</t>
  </si>
  <si>
    <r>
      <t>2. Подпрограмма "Развитие социальной инфраструктуры в Переваленском сельском поселении".</t>
    </r>
    <r>
      <rPr>
        <sz val="12"/>
        <color rgb="FF00000A"/>
        <rFont val="Times New Roman"/>
        <family val="1"/>
        <charset val="204"/>
      </rPr>
      <t xml:space="preserve"> </t>
    </r>
  </si>
  <si>
    <t xml:space="preserve">Основные мероприятия подпрограммы: </t>
  </si>
  <si>
    <t>3.1 "Обеспечение защиты населения и территории Переваленского сельского поселения от чрезвычайных ситуаций природного и техногенного характера, осуществление гражданской обороны"</t>
  </si>
  <si>
    <t>5.2 "Финансовое обеспечение деятельности администрации Переваленского сельского поселения"</t>
  </si>
  <si>
    <t xml:space="preserve">5.3 "Финансовое обеспечение выполнения других обязательств Переваленского сельского поселения"   </t>
  </si>
  <si>
    <t xml:space="preserve">  Обеспечение долгосрочной сбалансированности и устойчивости бюджетной системы в сельском поселении, создание благоприятных условий для исполнения расходных обязательств Переваленского сельского поселения Подгоренского муниципального района Воронежской области,  повышение качества управления муниципальными финансами, повышение уровня жизни населения, в том числе на основе развития социальной инфраструктуры, создание на территории поселения благоприятных условий для жизни, работы и отдыха, обеспечивающих гармоничное сочетание интересов личности, общества и государства.</t>
  </si>
  <si>
    <t>Целевые индикаторы и показатели муниципальной программы</t>
  </si>
  <si>
    <t>Этапы и сроки реализации муниципальной</t>
  </si>
  <si>
    <t>программы</t>
  </si>
  <si>
    <t>На постоянной основе с 01.01.2019 — 31.12.2024 годы</t>
  </si>
  <si>
    <t>Объемы и источники финансирования муниципальной программы (в действующих ценах каждого года реализации муниципальной программы)</t>
  </si>
  <si>
    <t>Год</t>
  </si>
  <si>
    <t>Всего</t>
  </si>
  <si>
    <t>Местный бюджет</t>
  </si>
  <si>
    <t>Областной бюджет</t>
  </si>
  <si>
    <t>Федеральныйбюджет</t>
  </si>
  <si>
    <t>ВСЕГО</t>
  </si>
  <si>
    <t xml:space="preserve">   Объем бюджетных ассигнований на реализацию подпрограмм из средств местного  бюджета составляет:</t>
  </si>
  <si>
    <r>
      <t>Подпрограмма 1</t>
    </r>
    <r>
      <rPr>
        <sz val="12"/>
        <color theme="1"/>
        <rFont val="Times New Roman"/>
        <family val="1"/>
        <charset val="204"/>
      </rPr>
      <t>. «</t>
    </r>
    <r>
      <rPr>
        <b/>
        <sz val="12"/>
        <color theme="1"/>
        <rFont val="Times New Roman"/>
        <family val="1"/>
        <charset val="204"/>
      </rPr>
      <t xml:space="preserve">Создание условий для обеспечения качественными услугами ЖКХ населения в Переваленском сельском поселении </t>
    </r>
    <r>
      <rPr>
        <sz val="12"/>
        <color theme="1"/>
        <rFont val="Times New Roman"/>
        <family val="1"/>
        <charset val="204"/>
      </rPr>
      <t>».</t>
    </r>
  </si>
  <si>
    <t>Федеральный бюджет</t>
  </si>
  <si>
    <r>
      <t>Подпрограмма 2</t>
    </r>
    <r>
      <rPr>
        <sz val="12"/>
        <color rgb="FF00000A"/>
        <rFont val="Times New Roman"/>
        <family val="1"/>
        <charset val="204"/>
      </rPr>
      <t xml:space="preserve">. </t>
    </r>
    <r>
      <rPr>
        <b/>
        <sz val="12"/>
        <color rgb="FF00000A"/>
        <rFont val="Times New Roman"/>
        <family val="1"/>
        <charset val="204"/>
      </rPr>
      <t>«Развитие социальной инфраструктуры в Переваленском сельском поселении».</t>
    </r>
    <r>
      <rPr>
        <sz val="12"/>
        <color rgb="FF00000A"/>
        <rFont val="Times New Roman"/>
        <family val="1"/>
        <charset val="204"/>
      </rPr>
      <t xml:space="preserve"> </t>
    </r>
  </si>
  <si>
    <r>
      <t>Подпрограмма 3</t>
    </r>
    <r>
      <rPr>
        <sz val="12"/>
        <color theme="1"/>
        <rFont val="Times New Roman"/>
        <family val="1"/>
        <charset val="204"/>
      </rPr>
      <t>. «</t>
    </r>
    <r>
      <rPr>
        <b/>
        <sz val="12"/>
        <color theme="1"/>
        <rFont val="Times New Roman"/>
        <family val="1"/>
        <charset val="204"/>
      </rPr>
      <t>Защита населения и территории Переваленского сельского поселения  от чрезвычайных ситуаций, обеспечение пожарной безопасности и безопасности людей на водных объектах</t>
    </r>
    <r>
      <rPr>
        <sz val="12"/>
        <color theme="1"/>
        <rFont val="Times New Roman"/>
        <family val="1"/>
        <charset val="204"/>
      </rPr>
      <t>».</t>
    </r>
  </si>
  <si>
    <t>Областной</t>
  </si>
  <si>
    <t>бюджет</t>
  </si>
  <si>
    <t>Федеральный</t>
  </si>
  <si>
    <r>
      <t>Подпрограмма 4</t>
    </r>
    <r>
      <rPr>
        <sz val="12"/>
        <color theme="1"/>
        <rFont val="Times New Roman"/>
        <family val="1"/>
        <charset val="204"/>
      </rPr>
      <t>. «</t>
    </r>
    <r>
      <rPr>
        <b/>
        <sz val="12"/>
        <color theme="1"/>
        <rFont val="Times New Roman"/>
        <family val="1"/>
        <charset val="204"/>
      </rPr>
      <t xml:space="preserve">Финансовое обеспечение передаваемых и переданных полномочий» </t>
    </r>
  </si>
  <si>
    <r>
      <t>Подпрограмма 5</t>
    </r>
    <r>
      <rPr>
        <sz val="12"/>
        <color theme="1"/>
        <rFont val="Times New Roman"/>
        <family val="1"/>
        <charset val="204"/>
      </rPr>
      <t>. «</t>
    </r>
    <r>
      <rPr>
        <b/>
        <sz val="12"/>
        <color theme="1"/>
        <rFont val="Times New Roman"/>
        <family val="1"/>
        <charset val="204"/>
      </rPr>
      <t xml:space="preserve">Обеспечение деятельности администрации Переваленского сельского поселения Подгоренского муниципального района Воронежской области". </t>
    </r>
  </si>
  <si>
    <r>
      <t>Подпрограмма 6</t>
    </r>
    <r>
      <rPr>
        <sz val="12"/>
        <color theme="1"/>
        <rFont val="Times New Roman"/>
        <family val="1"/>
        <charset val="204"/>
      </rPr>
      <t xml:space="preserve">. </t>
    </r>
    <r>
      <rPr>
        <b/>
        <sz val="12"/>
        <color theme="1"/>
        <rFont val="Times New Roman"/>
        <family val="1"/>
        <charset val="204"/>
      </rPr>
      <t xml:space="preserve">«Развитие сельской культуры в Переваленском сельском поселении». </t>
    </r>
  </si>
  <si>
    <t>Ожидаемые конечные результаты реализации муниципальной программы</t>
  </si>
  <si>
    <t xml:space="preserve">П А С П О Р Т
Муниципальной программы Переваленского сельского поселения Подгоренского муниципального района Воронежской области  «Организация деятельности администрации Переваленского сельского поселения Подгоренского муниципального района Воронежской области» 
(далее – муниципальная программа)
</t>
  </si>
  <si>
    <t xml:space="preserve">Создание безопасных и благоприятных условий проживания граждан, повышение качества предоставляемых коммунальных услуг. 
Создание наиболее благоприятной и комфортной среды обитания жителей поселения, а также максимально возможное снижение экологического загрязнения поселка путем озеленения его территории. 
Содержание мест захоронений.
Приведение в  надлежащее состояние внешнего облика военно-мемориальных объектов, расположенных на территории Переваленского сельского поселения и создание условий по их сохранности.
Оказание услуг по водоснабжению в соответствие с действующими нормативными требованиями.
</t>
  </si>
  <si>
    <t xml:space="preserve">Уровень исполнения плановых назначений по расходам на реализацию подпрограммы , 100%
Доля протяженности освещенных частей улиц, проездов, к их общей протяженности на конец отчетного года, 100%;
</t>
  </si>
  <si>
    <t>Развитие социальной инфраструктуры, физкультуры и массового спорта, повышение улучшения жизненного уровня жителей поселения</t>
  </si>
  <si>
    <t xml:space="preserve">
- реконструкцию озеленения;
- устройство газонов и цветников;
- размещение элементов и малых архитектурных форм детских спортивно-игровых площадок;
- обустройство мест сбора мусора.
- увеличение объема зеленых насаждений в поселке; 
- реконструкция парка и благоустройство улиц поселения; 
- применение современных дизайнерских разработок в благоустройстве; 
- организация уличного освещения;
- приведение в нормативное состояние уличного освещения;
- обеспечение надежности и долговечности сетей уличного освещения;
- проведение работ по ремонту, восстановлению и благоустройству территорий военно-мемориальных объектов, расположенных на территории Переваленского сельского поселения;
- реконструкция и строительство систем водопроводного хозяйства, снижение аварийности;
- реконструкция и строительство объектов водоснабжения;
- внедрение систем очистки, 
- строительство новых мощностей для обеспечения услугами по водоснабжению и водоотведению в достаточном объеме существующих и планируемых потребителей
</t>
  </si>
  <si>
    <t>ПАСПОРТ                                                                                                                                                         подпрограммы 1 "Создание условий для обеспечения качественными услугами ЖКХ населения в Переваленском сельском поселении"</t>
  </si>
  <si>
    <t>Развитие социальной инфраструктуры, физкультуры и массового спорта, повышение улучшения жизненного уровня жителей поселения, занятость населения в Переваленском сельском поселении, градостроительная деятельность в поселении</t>
  </si>
  <si>
    <t>Безопасность, качество и эффективность использования населением объектов инфраструктуры поселения, сбалансированное, перспективное развитие социальной инфраструктуры поселения, в соответствии с установленными потребностями в объектах социальной инфраструктуры поселения, достижение расчетного уровня обеспеченности населения услугами в областях образования, здравоохранения физической культуры и массового спорта и культуры в соответствии с нормативами градостроительного проектирования поселения, эффективность функционирования действующей социальной инфраструктуры- снижение уровня безработицы, обеспечение выдачи разрешений на ввод объектов в эксплуатацию при осуществлении строительства, реконструкции, капитального сторительства, расположенного на территории поселения.</t>
  </si>
  <si>
    <t xml:space="preserve">Уровень исполнения плановых назначений по расходам на реализацию подпрограммы , 100%.
 Количество введенных в эксплуатацию спортивных объектов; количество
отремонтированных зданий культуры (библиотека, СДК).
Доля протяженности освещенных частей улиц, проездов, к их общей протяженности на конец отчетного года, 100%;
</t>
  </si>
  <si>
    <t xml:space="preserve">Развитие социальной инфраструктуры, образования,
здравоохранения, культуры, физкультуры и массового спорта. Снижение безработицы на рынке труда, организация общественных работ, организация временного трудоустройства безработных граждан, испытывающих трудности в поиске работы., подготовка проектно-сметных документаций для развития социальной и инженерной инфраструктуры»
</t>
  </si>
  <si>
    <t xml:space="preserve">ПАСПОРТ                                                                                                                                                         подпрограммы 3 «Защита населения и территории Переваленского сельского поселения от чрезвычайных ситуаций, обеспечение пожарной безопасности и безопасности людей на объектах» 
</t>
  </si>
  <si>
    <t xml:space="preserve">ПАСПОРТ                                                                                                                                                         подпрограммы 2  «Развитие социальной инфраструктуры
 в Переваленском сельском поселении»
</t>
  </si>
  <si>
    <t xml:space="preserve">Мероприятие 3.1. «Обеспечение защиты населения и территории Переваленского сельского поселения от чрезвычайных ситуаций природного и техногенного характера, осуществление гражданской обороны».
</t>
  </si>
  <si>
    <t>Мероприятие 1.1 "Организация уличного освещения в поселении"</t>
  </si>
  <si>
    <t>Мероприятие 1.3 "Организация озеленения в поселении"</t>
  </si>
  <si>
    <t>Мероприятие 1.4 "Организация и содержание мест захоронения"</t>
  </si>
  <si>
    <t xml:space="preserve">Обеспечение комплексной безопасности населения и территории Переваленского сельского поселения </t>
  </si>
  <si>
    <t xml:space="preserve">Развитие систем оповещения населения
- развитие систем информирования населения;
- развитие систем мониторинга и прогнозирования ЧС;
- развитие материально-технической базы аварийно-спасательной службы Воронежской области;
- развитие материально-технической базы противопожарной службы Переваленского сельского поселения ;
</t>
  </si>
  <si>
    <t xml:space="preserve">Уровень исполнения плановых назначений по расходам на реализацию подпрограммы , 100%.
Доля протяженности освещенных частей улиц, проездов, к их общей протяженности на конец отчетного года, 100%;
</t>
  </si>
  <si>
    <t xml:space="preserve">Реализация подпрограммы позволит достичь следующих результатов:
1. Снижение пожарной безопасности , улучшение противопожарного состояния объектов на территории Переваленского сельского поселения;
2.Увеличение количества населенных пунктов в зонах риска возникновения ЧС, оборудованных системами оповещения;
3. Доведение охвата населения области системами информирования  к 2024г. до 19 тыс. человек;
4. Совершенствование правового регулирования в области обеспечения безопасности людей на водных объектах.
здравоохранения, культуры, физкультуры и массового спорта. Снижение безработицы на рынке труда, организация общественных работ, организация временного трудоустройства безработных граждан, испытывающих трудности в поиске работы., подготовка проектно-сметных документаций для развития социальной и инженерной инфраструктуры»
</t>
  </si>
  <si>
    <t xml:space="preserve">ПАСПОРТ                                                                                                                                                         подпрограммы 4 «Финансовое обеспечение передаваемых и переданных полномочий» </t>
  </si>
  <si>
    <t xml:space="preserve">Стабильное и эффективное исполнение сельским поселением переданных и принятых полномочий.
</t>
  </si>
  <si>
    <t>ПАСПОРТ                                                                                                                                                         подпрограммы 5 «Обеспечение деятельности администрации Переваленского сельского поселения Подгоренского муниципального района Воронежской области»</t>
  </si>
  <si>
    <t xml:space="preserve">Создание условий для эффективного и бесперебойного функционирования администрации Переваленского сельского поселения. </t>
  </si>
  <si>
    <t xml:space="preserve">1.Материально-техническое обеспечение деятельности органов местного самоуправления.
2.Повышение квалификации работников органов местного самоуправления.
3.Содержание и обслуживания оборудования и помещений администрации
4.Обеспечение служебным транспортом.
5.Организация мероприятий культурно-массовой деятельности на территории поселения.
6.Обеспечение доплат  к пенсиям по выслуге лет, муниципальным служащим.
</t>
  </si>
  <si>
    <t xml:space="preserve">Обеспечение стабильных выплат заработной платы работникам администрации поселения; создание условий для обеспечения эффективного и бесперебойного функционирования  администрации поселения на основе  использования материальных и финансовых ресурсов; рациональное использование  энергоресурсов, услуг связи,  ГСМ администрацией при расходовании бюджетных средств, выделенных в пределах лимита бюджетных ассигнований; сокращение неэффективных расходов бюджета.
Повышение эффективности решения вопросов местного значения на уровне поселения, повышение качества и объективности планирования бюджетных ассигнований.
</t>
  </si>
  <si>
    <t xml:space="preserve">1. Обеспечение содержания кадровых ресурсов; 
2. Обеспечение  поддержки и создание условий для совершенствования народного творчества;
3. Сохранение и пополнение библиотечных фондов поселения;
4. Создание условий для организации досуга и обеспечения жителей  поселения услугами учреждения культуры;
  5. Организация и  проведение культурно-массовых мероприятий;
6. Материально-техническое обеспечение  деятельности учреждений  культуры поселения;
7. Привлечение населения к активному участию в культурной жизни;
8. Обеспечение утверждения подготовленной на основе генерального плана документации по планировке территории;
9. Обеспечение выдачи разрешений на строительство;
10. Обеспечение выдачи разрешений на ввод объектов в эксплуатацию при осуществлении строительства, реконструкции, капитального ремонта объектов, капитального строительства, расположенных на территории поселения;
11. Организация и проведение мероприятий по обеспечению мобилизационной и вневойсковой подготовке.
12.Обеспечение необходимых мероприятий по осуществлению внешнего муниципального контроля;
13. Расширение сети автомобильных дорог общего пользования местного значения с твёрдым покрытием на территории Переваленского сельского поселения;
14.Содержание автомобильных дорог общего пользования на уровне, допустимом нормативами, для обеспечения их сохранности;
15. Ремонт автомобильных дорог общего пользования, находящихся в неудовлетворительном и аварийном состоянии;
16.Повышение уровня обустройства автомобильных дорог общего пользования.
</t>
  </si>
  <si>
    <t xml:space="preserve">ПАСПОРТ                                                                                                                                                         подпрограммы 6 «Развитие сельской культуры в Переваленском сельском поселении» </t>
  </si>
  <si>
    <t xml:space="preserve">Мероприятие 6.1. «Финансовое обеспечение  исполнения расходных обязательств в области культуры».
</t>
  </si>
  <si>
    <t>Осуществление исполнения расходных обязательств в области культуры.</t>
  </si>
  <si>
    <t xml:space="preserve">1. Обеспечение текущего и капитального ремонта объектов культуры, приобретение основных средств и материальных запасов ;
2. Разработка проектно-сметной документации для обеспечения деятельности объектов культуры.
</t>
  </si>
  <si>
    <t>Обеспечение эффективного и бесперебойного создания условий для развития сельской культуры в поселении</t>
  </si>
  <si>
    <t xml:space="preserve">1.Уровень исполнения плановых назначений по расходам на реализацию подпрограммы, 100%
2.Соблюдение норматива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поселений, установленных в соответствии с постановлением правительства Воронежской области от 28.03.2008 г. № 235
Доля протяженности освещенных частей улиц, проездов, к их общей протяженности на конец отчетного года, 100%;
</t>
  </si>
  <si>
    <t>Уровень исполнения плановых назначений по расходам на реализацию подпрограммы, 100%. Перевод Дома культуры на газовое отопление, замена кровли, ремонт системы отопления, замена окон и дверей</t>
  </si>
  <si>
    <t>ОТЧЕТ</t>
  </si>
  <si>
    <t>Наименование программных мероприятий</t>
  </si>
  <si>
    <t>Объемы финансирования, тыс.рублей</t>
  </si>
  <si>
    <t>Наимнование показателей (индикаторов) определяющих результативность реализации мероприятий</t>
  </si>
  <si>
    <t>Уровень достижения (%)</t>
  </si>
  <si>
    <t>в том числе по источникам финансирования</t>
  </si>
  <si>
    <t>ВСЕГО ПО ПРОГРАММЕ</t>
  </si>
  <si>
    <t>Доля дефицита местного бюджета без учета финансовой помощи, в % от общего годового объема доходов местного бюджета без учета утвержденного объема безвозмездных поступлений</t>
  </si>
  <si>
    <t>Не более 5%</t>
  </si>
  <si>
    <t>МУНИЦИПАЛЬНАЯ ПРОГРАММА "Организация деятельности администрации Переваленского сельского поселения Подгоренского муниципального района Воронежской области на 2019-2024 годы"</t>
  </si>
  <si>
    <t>2019-2024</t>
  </si>
  <si>
    <t xml:space="preserve">обеспечение сбалансированности и устойчивости бюджетной системы, создание благоприятных условий для исполнения расходных обязательств, повышение уровня жизни населения, </t>
  </si>
  <si>
    <t>Мероприятие: "Оказание содействия в осуществлении информирования граждан о подготовке и проведения общероссийского голосования по вопросу одобрения изменения в Конституцию РФ"</t>
  </si>
  <si>
    <t>Уровень исполнения плановых назначений по расходам на реализацию мероприятия</t>
  </si>
  <si>
    <t>ПОДПРОГРАММА 1 "Создание условий для обеспечения качественными услугами ЖКХ населения в  Переваленском сельском поселении"</t>
  </si>
  <si>
    <t>Мероприятие  1.1 "Организация уличного освещения в поселении"</t>
  </si>
  <si>
    <t>Мероприятие  1.2 "Организация содержания автомобильных дорог и инженерных сооружений на них"</t>
  </si>
  <si>
    <t>2014-2021</t>
  </si>
  <si>
    <t>Мероприятие  1.3 "Организация озеленения в поселении"</t>
  </si>
  <si>
    <t>2014-2019</t>
  </si>
  <si>
    <t>Мероприятие  1.4 "Организация и содержание мест захоронения"</t>
  </si>
  <si>
    <t>ПОДПРОГРАММА 2 "Развитие социальной инфраструктуры в Переваленском сельском поселении"</t>
  </si>
  <si>
    <t>Мероприятие 2.1 "Организация дорожного хозяйства (дорожных фондов) поселения", "Строительство и реконструкция объектов инфраструктуры"</t>
  </si>
  <si>
    <t>Мероприятие  2.2 "Организация содействия занятости населения"</t>
  </si>
  <si>
    <t>Мероприятие  2.3 "Подготовка проектно-сметных документаций для развития социальной и инженерной инфраструктуры"</t>
  </si>
  <si>
    <t>ПОДПРОГРАММА 3 "Защита населения  и территории Переваленского сельского поселения от чрезвычайных ситуаций, обеспечение пожарной безопасности и безопасности людей на водных объектах"</t>
  </si>
  <si>
    <t>Мероприятие 3.1 "Обеспечение защиты населения и территории Переваленского сельского поселения от  чрезвычайных ситуаций природного и техногенного характера, осуществление гражданской обороны"</t>
  </si>
  <si>
    <t>ПОДПРОГРАММА 4  "Финансовое обеспечение передаваемых и переданных полномочий "</t>
  </si>
  <si>
    <t>Мероприятие 4.1 "Финансовое обеспечение полномочий по культуре, кинематографии  Переваленского сельского поселения"</t>
  </si>
  <si>
    <t>Мероприятие 4.2 "Финансовое обеспечение полномочий по градостроительной деятельности Переваленского сельского поселения"</t>
  </si>
  <si>
    <t>Мероприятие 4.3                                 "Исполнение полномочий по мобилизационной и вневойсковой подготовке Переваленского сельского поселения"</t>
  </si>
  <si>
    <t>ПОДПРОГРАММА  5 "Обеспечение деятельности администрации Переваленского сельского поселения Подгоренского муниципального района Воронежской области"</t>
  </si>
  <si>
    <t>Мероприятие 5.1 "Финансовое обеспечение деятельности главы администрации Переваленского сельского поселения"</t>
  </si>
  <si>
    <t>Соблюдение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поселений, установленных в соответствии с постановлением правительства Воронежской области  от 28.03.2008 № 235</t>
  </si>
  <si>
    <t>Мероприятие 5.3 "Финансовое обеспечение выполнения других обязательств Переваленского сельского поселения "</t>
  </si>
  <si>
    <t>2014-2020</t>
  </si>
  <si>
    <t>Глава  Переваленского сельского поселения</t>
  </si>
  <si>
    <t>Е.А.Рубанова</t>
  </si>
  <si>
    <t>Перечень
основных мероприятий и мероприятий, реализуемых в рамках
муниципальной  программы Переваленского сельского поселения Подгоренского муниципального района</t>
  </si>
  <si>
    <t>"Организация деятельности администрации Переваленского сельского поселения Подгоренского муниципального района Воронежской области на 2019-2024 годы"</t>
  </si>
  <si>
    <t>МУНИЦИПАЛЬНАЯ ПРОГРАММА "Организация деятельности администрации Переваленского сельского поселения Подгоренского муниципального района Воронежской области "</t>
  </si>
  <si>
    <t>"Организация уличного освещения в поселении"</t>
  </si>
  <si>
    <t>"Организация и содержание мест захоронения"</t>
  </si>
  <si>
    <t>"Организация прочих мероприятий по благоустройству территории поселения"</t>
  </si>
  <si>
    <t>"Содействие развитию социальной и инженерной инфраструктуры"</t>
  </si>
  <si>
    <t>ПОДПРОГРАММА 1 "Создание условий для обеспечения  качественными услугами ЖКХ населения  в Переваленском сельском поселении"</t>
  </si>
  <si>
    <t>"Развитие социальной инфраструктуры в Переваленском сельском поселении"</t>
  </si>
  <si>
    <t>"Организация содействия занятости населения"</t>
  </si>
  <si>
    <t>"Подготовка проектно-сметных документаций для развития социальной и инженерной инфраструктуры"</t>
  </si>
  <si>
    <t>Основное мероприятие 1.1</t>
  </si>
  <si>
    <t>Основное мероприятие 1.4</t>
  </si>
  <si>
    <t>Основное мероприятие 1.5</t>
  </si>
  <si>
    <t>Основное мероприятие 2.2</t>
  </si>
  <si>
    <t>Основное мероприятие 2.3</t>
  </si>
  <si>
    <t>"Защита нселения и территории Переваленского сельского поселения от чрезвычайных  ситуаций, обеспечение пожарной безопасности и  безопасности людей на водных объктах"</t>
  </si>
  <si>
    <t>ПОДПРОГРАММА 3 "Защита нселения и территории Переваленского сельского поселения от чрезвычайных  ситуаций, обеспечение пожарной безопасности и  безопасности людей на водных объктах"</t>
  </si>
  <si>
    <t>"Обеспечение защиты населения и территории Переваленского сельского поселения от  чрезвычайных ситуаций природного и техногенного характера, осуществление гражданской обороны"</t>
  </si>
  <si>
    <t>Основное мероприятие 3.1</t>
  </si>
  <si>
    <t>"Финансовое обеспечение передаваемых и переданных полномочий"</t>
  </si>
  <si>
    <t>ПОДПРОГРАММА 4 "Финансовое обеспечение передаваемых и переданных полномочий"</t>
  </si>
  <si>
    <t>"Финансовое обеспечение  полномочий по культуре, кинематографии Переваленского сельского поселения"</t>
  </si>
  <si>
    <t>Основное мероприятие 4.1</t>
  </si>
  <si>
    <t>"Финансовое обеспечение полномочий по градостроительной деятельности Переваленского сельского поселения"</t>
  </si>
  <si>
    <t>"Исполнение полномочий по мобилизационной и  вневойсковой подготовке Переваленского сельского поселения"</t>
  </si>
  <si>
    <t>Основное мероприятие 4.2</t>
  </si>
  <si>
    <t>Основное мероприятие 4.3</t>
  </si>
  <si>
    <t>Основное мероприятие 4.5</t>
  </si>
  <si>
    <t>"Обеспечение деятельности администрации Переваленского сельского поселения  Подгоренского муниципального района Воронежской области"</t>
  </si>
  <si>
    <t>ПОДПРОГРАММА 5 "Обеспечение деятельности администрации Переваленского сельского поселения  Подгоренского муниципального района Воронежской области"</t>
  </si>
  <si>
    <t>"Финансовое обеспечение деятельности главы администрации Переваленского сельского поселения"</t>
  </si>
  <si>
    <t>"Финансовое обеспечение деятельности администрации Переваленского сельского поселения"</t>
  </si>
  <si>
    <t>"Финансовое обеспечение выполнения других обязательств   Переваленского сельского поселения"</t>
  </si>
  <si>
    <t>Основное мероприятие 5.1</t>
  </si>
  <si>
    <t>Основное мероприятие 5.2</t>
  </si>
  <si>
    <t>Основное мероприятие 5.3</t>
  </si>
  <si>
    <t>"Развитие сельской культуры в  Переваленском сельском поселении "</t>
  </si>
  <si>
    <t>ПОДПРОГРАММА 6 "Развитие сельской культуры в  Переваленском сельском поселении "</t>
  </si>
  <si>
    <t>Основное мероприятие 6.1</t>
  </si>
  <si>
    <t>"Финансовое обеспечение исполнения расходных обязательств в области культуры"</t>
  </si>
  <si>
    <t>Обеспечение качественного и высокоэффективного наружного освещения населенных пунктов</t>
  </si>
  <si>
    <t>Содержание мест захоронения в надлежащем виде</t>
  </si>
  <si>
    <t>Благоустройство территории поселения</t>
  </si>
  <si>
    <t>Содержание сетей водоснабжения в надлежащем состоянии , обеспечение жителей качественной питьевой водой</t>
  </si>
  <si>
    <t>Реализацией политики занятости населения и социальной поддержкой безработных граждан</t>
  </si>
  <si>
    <t>Мероприятия в области градостроительной деятельности</t>
  </si>
  <si>
    <t xml:space="preserve">Защита населения и территории от чрезвычайных ситуаций природного и техногенного характера </t>
  </si>
  <si>
    <t>Предоставление межбюджетных трансфертов из местного бюджета</t>
  </si>
  <si>
    <t>Исполнение преданных полномочий по мобилизационной и вневойсковой подготовке</t>
  </si>
  <si>
    <t>Исполнение полномочий, передаваемых из бюджета муниципального района по капитальному ремонту, ремонту и содержанию автомобильных дорог общего пользования местного значения и искусственных сооружений на них</t>
  </si>
  <si>
    <t>Выплата заработной платы и начислений на ФОТ</t>
  </si>
  <si>
    <t>Выплата заработной платы и начислений на ФОТ, приобретение услуг, прочие расходы, поступление нефинансовых активов</t>
  </si>
  <si>
    <t>Обеспечение выплат пенсий муниципальным служащим, и решение других общегосударственных вопросов</t>
  </si>
  <si>
    <t>%</t>
  </si>
  <si>
    <t>Не более 10%</t>
  </si>
  <si>
    <t>Темп роста налоговых и неналоговых доходов, по сравнению с предыдущим финансовым годом</t>
  </si>
  <si>
    <t>не ниже 30</t>
  </si>
  <si>
    <t xml:space="preserve">не ниже 30 </t>
  </si>
  <si>
    <t>Не ниже 30</t>
  </si>
  <si>
    <t>Подпрограмма 1. "Создание условий для обеспечения качественными услугами ЖКХ населения в Переваленском сельском поселении"</t>
  </si>
  <si>
    <t>Основное мероприятие 1.1."Организация уличного освещения в поселении"</t>
  </si>
  <si>
    <t>Доля протяженности освещенных частей улиц, проездов, к их общей протяженности на конец отчетного года</t>
  </si>
  <si>
    <t>Основное мероприятие 1.3. "Организация озеленения в поселении"</t>
  </si>
  <si>
    <t>Основное мероприятие 1.4. "Организация  и содержание мест захоронения"</t>
  </si>
  <si>
    <t>Организация ритуальных услуг и содержание мест захоронения</t>
  </si>
  <si>
    <t>единиц</t>
  </si>
  <si>
    <t>да</t>
  </si>
  <si>
    <t>Количество благоустроенных мест отдыха</t>
  </si>
  <si>
    <t>Подпрограмма 2. "Развитие социальной инфраструктуры в Переваленском сельском поселении"</t>
  </si>
  <si>
    <t>Основное мероприятие 2.2."Организация содействия  занятости населения"</t>
  </si>
  <si>
    <t>Количество безработных, привлеченных к благоустройству поселения</t>
  </si>
  <si>
    <t>чел</t>
  </si>
  <si>
    <t>Подпрограмма 3. «Защита населения и территории Переваленского сельского поселения от чрезвычайных ситуаций, обеспечение пожарной безопасности людей на водных объекта»</t>
  </si>
  <si>
    <t>Подпрограмма 4.  «Финансовое обеспечение передаваемых и переданных полномочий»</t>
  </si>
  <si>
    <t>Соотношение фактического размера перечисленных межбюджетных трансфертов на осуществление переданных полномочий к их плановому значению, предусмотренному соглашением администраций и (или) сводной бюджетной росписью</t>
  </si>
  <si>
    <t>Основное мероприятие 4.3. «Исполнение полномочий по мобилизационной и вневойсковой подготовке Переваленского сельского поселения»</t>
  </si>
  <si>
    <t>Основное мероприятие 4.4 «Финансовое обеспечение полномочий по осуществлению внешнего муниципального контроля Переваленского сельского поселения»</t>
  </si>
  <si>
    <t>Основное мероприятие 4.5 «Осуществление части полномочий, передаваемых из бюджета муниципального района по капитальному ремонту, ремонту и содержанию автомобильных дорог общего пользования местного значения и искусственных сооружений на них»</t>
  </si>
  <si>
    <t>Основное мероприятие 5.3. «Финансовое обеспечение выполнения других обязательств Переваленского сельского поселения»</t>
  </si>
  <si>
    <t>Основное мероприятие 6.1. «Финансовое обеспечение исполнения расходных обязательств в области культуры»</t>
  </si>
  <si>
    <t>2020 (второй год реализации</t>
  </si>
  <si>
    <t>2018 (отчетный год)</t>
  </si>
  <si>
    <t>2019(первый год реализации</t>
  </si>
  <si>
    <t>2021(третий год реализации</t>
  </si>
  <si>
    <t>2022 (четвёртый год реализации</t>
  </si>
  <si>
    <t>2023(пятый год реализации</t>
  </si>
  <si>
    <t>2024 (шестой год реализации</t>
  </si>
  <si>
    <t>Основное мероприятие 3.1. "Обеспечение защиты населения и территории Переваленского сельского поселения от чрезвычайных ситуаций природного и техногенного характера, осуществление гражданской обороны"</t>
  </si>
  <si>
    <t>Основное мероприятие 4.1. «Финансовое обеспечение  полномочий по культуре, кинематографии Переваленского сельского поселения»</t>
  </si>
  <si>
    <t>Основное мероприятие 4.2. «Финансовое обеспечение  полномочий по градостроительной деятельности Переваленского сельского поселения»</t>
  </si>
  <si>
    <t>Подпрограмма 5. «Обеспечение деятельности администрации Переваленского сельского поселения Подгоренского муниципального района Воронежской области»</t>
  </si>
  <si>
    <t>Основное мероприятие 5.1. «Финансовое обеспечение деятельности главы администрации Переваленского сельского поселения»</t>
  </si>
  <si>
    <t>Основное мероприятие 5.2. «Финансовое обеспечение деятельности администрации  Переваленского сельского поселения»</t>
  </si>
  <si>
    <t>Подпрограмма 6. «Развитие сельской культуры в Переваленском сельском поселении»</t>
  </si>
  <si>
    <t>Основное мероприятие 2.1. «Строительство и реконструкция объектов инфраструктуры»</t>
  </si>
  <si>
    <t>Доля ликвидированных последствий ЧС к возникшим ситуациям</t>
  </si>
  <si>
    <t xml:space="preserve">Муниципальная программа "Организация деятельности администрации Переваленского сельского поселения Подгоренского муниципального района Воронежской области" </t>
  </si>
  <si>
    <t>Муниципальная программа</t>
  </si>
  <si>
    <t>"Организация деятельности администрации Переваленского сельского поселения Подгоренского муниципального района Воронежской области"</t>
  </si>
  <si>
    <t>Основное мероприятие "Оказание содействия в осуществлении информирования граждан о подготовке и проведении общероссийского голосования по вопросу одобрения изменений в Конституцию Российской Федерации"</t>
  </si>
  <si>
    <t>Подпрограмма 1</t>
  </si>
  <si>
    <t>"Создание условий для обеспечения  качественными услугами ЖКХ населения  в Переваленском сельском поселении"</t>
  </si>
  <si>
    <t>Основное мероприятие 1.</t>
  </si>
  <si>
    <t>Основное мероприятие 1.2</t>
  </si>
  <si>
    <t>"Организация содержания автомобильных дорог и инженерных сооружений на них"</t>
  </si>
  <si>
    <t>Основное мероприятие 1.3</t>
  </si>
  <si>
    <t>"Организация озеленения в поселении"</t>
  </si>
  <si>
    <t>Основное мероприятие 1.6</t>
  </si>
  <si>
    <t>Подпрограмма 2</t>
  </si>
  <si>
    <t>2.1.1."Ремонт автомобильных дорог общего пользования местного значения"</t>
  </si>
  <si>
    <t>Подпрограмма 3</t>
  </si>
  <si>
    <t>Подпрограмма 4</t>
  </si>
  <si>
    <t>Основное мероприятие 4.4</t>
  </si>
  <si>
    <t>"Финансовое обеспечение  полномочий по осуществлению внешнего муниципального контроля Переваленского сельского поселения"</t>
  </si>
  <si>
    <t>Подпрограмма 5</t>
  </si>
  <si>
    <t>Подпрограмма 6</t>
  </si>
  <si>
    <t xml:space="preserve">Финансовое обеспечение и прогнозная (справочная) оценка расходов федерального, областного и местных бюджетов,  юридических и физических лиц на реализацию муниципальной программы "Организация деятельности администрации Переваленского сельского поселения Подгоренского муниципального района Воронежской области"
</t>
  </si>
  <si>
    <t>Оценка расходов, тыс. руб.</t>
  </si>
  <si>
    <t>в том числе по годам реализации муниципальной программы</t>
  </si>
  <si>
    <t xml:space="preserve">Методики
расчета показателей (индикаторов)
муниципальной программы  "Организация деятельности администрации Переваленского сельского поселения Подгоренского муниципального района Воронежской области" 
</t>
  </si>
  <si>
    <t xml:space="preserve">Стоимость   работ  (услуг)  по  организации  ритуальных  услуг  и
содержанию  мест  захоронения  (С  ) определяется как сумма стоимостей
                                 ср
каждого  вида  работ  (услуг),  осуществляемых  в течение календарного
года, и рассчитывается по формуле:
                    С   = С   + С     + С   , где:
                     ср    об    пер.    эв.
     С     -   стоимость   работ   по   содержанию  Объектов,  которая
      об
определяется по формуле:
           С   = (С     + С     + С    + С   + С   ), где:
            об     зсод    лсод    рем    нр    пик
     С      -  стоимость работ по содержанию Объектов в зимний период,
      зсод
руб., которая определяется по формуле:
                      С     = SUM(П   x С  ), где:
                       зсод        iз    iз
     П     -  количество  единицы  измерения  каждого  вида  работ  по
      iз
содержанию  Объекта  в  зимний период по состоянию на 01 июня текущего
финансового года, кв.м, куб.м, га, шт. и т.п.;
     С    -  стоимость  каждого  вида  работ  по  содержанию Объекта в
      iз
зимний   период   в  расчете  на  соответствующую  единицу  измерения,
определенная  на  основании  калькуляций  (расчетов),  руб./1000 кв.м,
руб./куб.м, руб./1 га и т.п.;
     С      -  стоимость  содержания Объектов в летний период, которая
      лсод
определяется по формуле:
                     С     = SUM(П   x С  ), где:
                      лсод        iл    iл
     П     -  количество  единицы  измерения  каждого  вида  работ  по
      iл
содержанию  Объекта  в  летний период по состоянию на 01 июня текущего
финансового года, кв.м, куб.м, га, шт. и т.п.;
     С    -  стоимость  каждого  вида  работ  по  содержанию Объекта в
      iл
летний   период   в  расчете  на  соответствующую  единицу  измерения,
определенная  на  основании  калькуляций  (расчетов),  руб./1000 кв.м,
руб./куб.м, руб./1 га и т.п.;
     С     -  стоимость  ремонта  определяется в размере 25 % от суммы
      рем
стоимости   содержания   Объектов   в  зимний  и  летний  периоды,  за
исключением  расходов  на обеззараживание дренажных стоков на кладбище
"Северное",  проведение  лабораторных  исследований  воды  из открытых
водоемов   на  кладбище  "Северное",  промывку  дренажной  системы  на
кладбище  "Северное", вырубку поросли на кладбищах, уборку аварийных и
поваленных   деревьев,   содержание   контрольно-пропускных   пунктов,
акаризацию     и     дератизацию,    паспортизацию,    инвентаризацию,
корректировку  существующих  паспортов  мест  погребения, обоснованная
сметными расчетами по Объектам, руб.;          </t>
  </si>
  <si>
    <t xml:space="preserve">Сметная стоимость материальных ресурсов (Мтек) определяется в
текущем уровне цен на основании данных об их перечне, количестве и сметных
ценах по формуле :где:
P
j
- количество j-ого материального ресурса, в натуральных единицах
измерения;
- сметная цена j-ого материального ресурса в текущем уровне цен,
руб.;
j = 1 +J, где
:
J - количество наименований материальных ресурсов в локальном
сметном расчете (смете).
</t>
  </si>
  <si>
    <t xml:space="preserve">
Расчет показателя:
            Поч
Дп = --------- х 100,
           Оп
где: 
Дп – доля протяжённости освещённых частей улиц, проездов, набережных в их общей протяженности на конец отчетного года;
Поч – протяжённость освещённых частей улиц, проездов, набережных в границах населенных пунктов;
Оп – общая протяжённость улиц, проездов, набережных в границах населенных пунктов.
Необходимо рассчитывать протяженность освещенных частей улиц, проездов, набережных исходя из необходимости размещения светильников уличного освещения на расстоянии 80 метров друг от друга.
</t>
  </si>
  <si>
    <t xml:space="preserve">D =     
где
D – доля налоговых и неналоговых доходов  бюджета поселения  в общем объеме доходов бюджета поселения (без учета безвозмездных поступлений, имеющих целевой характер);
 Дн – налоговые и неналоговые доходы поселения, тыс. рублей;
Д – общий объем доходов, тыс. рублей;
Св – общий объем субвенций бюджету поселения, тыс. рублей;
Сс – общий объем субсидий бюджету поселения, тыс. рублей;
И – общий объем иных межбюджетных трансфертов бюджету поселения, имеющих целевой характер, тыс. рублей;
Спг – дотации по обеспечению сбалансированности бюджету поселения по отдельным поручениям главы администрации муниципального района, тыс. рублей; 
Дп – доходы, полученные в виде прочих безвозмездных поступлений, тыс. рублей.
</t>
  </si>
  <si>
    <t>Тр=((Поп/Пбп)-1)*100%
 Тр – темп роста,
Поп – показатель отчетного периода,
Ппп – показатель предыдущего периода.</t>
  </si>
  <si>
    <t>отношение фактически произведенных в отчетном году расходов на их реализацию к плановым значениям по следующей формуле:
ССуз = Зф / Зп, где:
ССуз - степень соответствия запланированному уровню расходов;
Зф - фактические расходы на реализацию подпрограммы (ведомственной целевой программы, основного мероприятия) в отчетном году;
Зп - объемы бюджетных ассигнований, предусмотренные на реализацию соответствующей подпрограммы 
 - предусмотренные муниципальной программой в редакции, действующей по состоянию на 31 декабря отчетного года, расходы на реализацию подпрограммы в отчетном году;
 - фактически произведенные кассовые расходы на реализацию подпрограммы в отчетном году.</t>
  </si>
  <si>
    <t xml:space="preserve">Показатель (К) рассчитывается по поселению с учётом всех кладбищ и в зависимости от выполнения требований. За выполнение каждого требования по каждому кладбищу начисляется 25 %, неисполнение – 0%. Исполнение всех требований составляет 100%. Сумма процентов по всем кладбищам поселения делится на количество кладбищ в поселении (х).
Требования к содержанию места захоронения (Т):
 1) наличие ограждения, не требующего ремонта и покраски (То);
2) наличие контейнерной площадки (Тк);
3) наличие подъезда к месту захоронения (Тп);
4) отсутствие сорной травяной растительности, аварийных деревьев (Тч).
кладбище по адресу:Т1=То+Тк+Тп+Тч
кладбище по адресу: Т2=То+Тк+Тп+Тч 
К=(Т1 +Т2+⋯…+Тх)/х
</t>
  </si>
  <si>
    <t xml:space="preserve">Дн=(Пн/Побщ)*100, где
Дн - 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 %.
Пн – протяженность автомобильных дорог общего пользования местного значения с твердым покрытием, не отвечающих нормативным требованиям (в соответствии с ГОСТ Р 50597-93) и грунтовых дорог, км (строка 106 Формы N 3-ДГ (мо), наличие на конец отчетного года). Подтверждается сводным актом проверки состояния автомобильных дорог в муниципальном образовании.
Побщ – общая протяженность автомобильных дорог общего пользования местного значения, км (строка 101 Формы N 3-ДГ (мо), наличие на конец отчетного года)
</t>
  </si>
  <si>
    <t xml:space="preserve">Доля выполненных мероприятий по отношению к запланированным
</t>
  </si>
  <si>
    <t>Доля выполненных мероприятий по отношению к запланированным</t>
  </si>
  <si>
    <t>Приложение 1</t>
  </si>
  <si>
    <t>Приложение 2</t>
  </si>
  <si>
    <t>Приложение 4</t>
  </si>
  <si>
    <t xml:space="preserve">Приложение 5
</t>
  </si>
  <si>
    <t xml:space="preserve">Приложение 6
</t>
  </si>
  <si>
    <t>Приложение 7</t>
  </si>
  <si>
    <t xml:space="preserve">Приложение 3
</t>
  </si>
  <si>
    <t>"Оказание содействия в осуществлении информирования граждан о подготовке и проведении общероссийского голосования по вопросу одобрения изменений в Конституцию Российской Федерации"</t>
  </si>
  <si>
    <t>Обеспечение качественного проведения информироваения населения по вопросу одобрения изменений в Конституцию РФ</t>
  </si>
  <si>
    <t xml:space="preserve"> "Оказание содействия в осуществлении информирования граждан о подготовке и проведении общероссийского голосования по вопросу одобрения изменений в Конституцию Российской Федерации"</t>
  </si>
  <si>
    <t xml:space="preserve">Основное мероприятие </t>
  </si>
  <si>
    <t>Основное мероприятие              в том числе:</t>
  </si>
  <si>
    <r>
      <t xml:space="preserve"> </t>
    </r>
    <r>
      <rPr>
        <b/>
        <sz val="12"/>
        <color rgb="FF00000A"/>
        <rFont val="Times New Roman"/>
        <family val="1"/>
        <charset val="204"/>
      </rPr>
      <t xml:space="preserve">4. Подпрограмма "Финансовое обеспечение передаваемых и переданных полномочий". </t>
    </r>
  </si>
  <si>
    <t>4.1 "Финансовое обеспечение полномочий по культуре, кинематографии Переваленского сельского поселения".</t>
  </si>
  <si>
    <t>4.2 "Финансовое   обеспечение полномочий по градостроительной деятельности Переваленского сельского поселения".</t>
  </si>
  <si>
    <t xml:space="preserve">4.3 "Исполнение полномочий по мобилизационной и вневойсковой подготовке Переваленского сельского поселения". </t>
  </si>
  <si>
    <t>4.4 "Финансовое обеспечение полномочий по осуществлению внешнего муниципального контроля Переваленского сельского поселения".</t>
  </si>
  <si>
    <t>6. Подпрограмма "Развитие сельской культуры в Переваленском сельском поселении"</t>
  </si>
  <si>
    <t>2.1 "Строительство и реконструкция объектов инфраструктуры"</t>
  </si>
  <si>
    <t xml:space="preserve">2.4 "Мероприятия в области градостроительной деятельности"    </t>
  </si>
  <si>
    <t>4.6 "Финансовое обеспечение полномочий по другим общегосударственным вопросам Переваленского сельского поселения"</t>
  </si>
  <si>
    <t xml:space="preserve">
5. Подпрограмма "Обеспечение деятельности администрации Переваленского сельского поселения Подгоренского муниципального района Воронежской области". </t>
  </si>
  <si>
    <t>Основное мероприятие 4.6</t>
  </si>
  <si>
    <t>"Финансовое обеспечение полномочий по другим общегосударственным вопросам Переваленского сельского поселения"</t>
  </si>
  <si>
    <t>2022-2024</t>
  </si>
  <si>
    <t>Исполнение полномочий по Финансовому обеспечению полномочий по другим общегосударственным вопросам Переваленского сельского поселения</t>
  </si>
  <si>
    <t>Основное мероприятие 4.6 "Финансовое обеспечение полномочий по другим общегосударственным вопросам Переваленского сельского поселения"</t>
  </si>
  <si>
    <t xml:space="preserve">Администрация Переваленского сельского поселения Подгоренского муниципального района Воронежской области
</t>
  </si>
  <si>
    <t>Мероприятие 4.6                      "Финансовое обеспечение полномочий по другим общегосударственным вопросам Переваленского сельсого поселения"</t>
  </si>
  <si>
    <t>поставить формулы</t>
  </si>
  <si>
    <t>Основное мероприятие 2.4</t>
  </si>
  <si>
    <t>"Мероприятия в области градостроительной деятельности"</t>
  </si>
  <si>
    <t>Подготовка проектно-сметных документаций для развития социальной и инженерной инфраструктуры</t>
  </si>
  <si>
    <t>Предоставление межбюджетных трансфертов из местного бюджета на обеспечение полномочий по градостроительной деятельности Переваленского сельского поселения</t>
  </si>
  <si>
    <t>Основное мероприятие 2.3."Подготовка проектно-сметных документаций для развития социальной и инженерной инфраструктуры"</t>
  </si>
  <si>
    <t>Основное мероприятие 2.4."Мероприятия в области градостроительной деятельности"</t>
  </si>
  <si>
    <t>Основное мероприятие 2.3. «Подготовка проектно-сметных документаций  для развития социальной и инженерной инфраструктуры»</t>
  </si>
  <si>
    <t>Основное мероприятие 2.4. «Мероприятия в области градостроительной деятельности»</t>
  </si>
  <si>
    <t>Сведения 
о показателях (индикаторах) муниципальной программы "Организация деятельности администрации Переваленского сельского поселения Подгоренского муниципального района Воронежской области" и их значениях</t>
  </si>
  <si>
    <t>Объем бюджетных ассигнований на реализацию подпрограммы составляет 2,0  тыс. руб. в том числе местный бюджет – 2,0 тыс.рублей, областной бюджет-0,0 тыс.рублей, федеральный бюджет – 0,0 тыс.рублей.  Объем бюджетных ассигнований на реализацию подпрограммы по годам :</t>
  </si>
  <si>
    <t xml:space="preserve"> Объем бюджетных ассигнований на реализацию подпрограммы составляет 2,0  тыс. руб. в том числе местный бюджет –2,0 тыс.рублей, областной бюджет -0,0тыс.рублей, федеральный бюджет – 0,0 тыс.рублей.  
 Объем бюджетных ассигнований на реализацию подпрограммы по годам :
 Объем бюджетных ассигнований на реализацию подпрограммы по годам :
</t>
  </si>
  <si>
    <t>Бухгалтер</t>
  </si>
  <si>
    <r>
      <rPr>
        <b/>
        <sz val="12"/>
        <color theme="1"/>
        <rFont val="Times New Roman"/>
        <family val="1"/>
        <charset val="204"/>
      </rPr>
      <t xml:space="preserve">3. Подпрограмма "Защита населения и территории Переваленского сельского поселения  от чрезвычайных ситуаций, обеспечение пожарной безопасности и безопасности людей на водных объектах".                                                                            </t>
    </r>
    <r>
      <rPr>
        <sz val="12"/>
        <color theme="1"/>
        <rFont val="Times New Roman"/>
        <family val="1"/>
        <charset val="204"/>
      </rPr>
      <t xml:space="preserve">Основные мероприятия подпрограммы : </t>
    </r>
  </si>
  <si>
    <t xml:space="preserve">1. Создание стабильных финансовых условий для устойчивого роста поселения, повышение уровня и качества жизни населения Переваленского сельского поселения за счет обеспечения долгосрочной сбалансированности, устойчивости и платежеспособности местного бюджета;
2. Перевод  расходов местного бюджета на принципы программно-целевого планирования, контроля и последующей оценки эффективности их использования;
3. Повышение  качества муниципального управления.
4. Стабильное и эффективное использование переданных полномочий.                 
</t>
  </si>
  <si>
    <t>Объем бюджетных ассигнований на реализацию муниципальной программы составляет 42975,4 тыс. руб. в том числе местный бюджет – 25376,6  тыс.рублей, областной бюджет – 17051,4 тыс.рублей, федеральный бюджет – 547,4тыс.рублей.  Объем бюджетных ассигнований на реализацию муниципальной программы по годам :</t>
  </si>
  <si>
    <t xml:space="preserve"> Объем бюджетных ассигнований на реализацию подпрограммы составляет  13566,0 тыс. руб. в том числе местный бюджет – 3586,3 тыс.рублей, областной бюджет –9979,7тыс.рублей, федеральный бюджет- 0,0 тыс.рублей.  Объем бюджетных ассигнований на реализацию подпрограммы по годам :</t>
  </si>
  <si>
    <t>Объем бюджетных ассигнований на реализацию подпрограммы составляет 11278,2 тыс. руб. в том числе местный бюджет – 11236,9 тыс.рублей, областной бюджет – 41,3 тыс.рублей, федеральный бюджет – 0,0 тыс.рублей.  Объем бюджетных ассигнований на реализацию подпрограммы по годам :</t>
  </si>
  <si>
    <t>Объем бюджетных ассигнований на реализацию подпрограммы составляет  2420,9 тыс. руб. в том числе местный бюджет – 2320,9 тыс.рублей, областной бюджет – 100,0 тыс.рублей, федеральный бюджет – 0,0 тыс.рублей.  Объем бюджетных ассигнований на реализацию подпрограммы по годам :</t>
  </si>
  <si>
    <t xml:space="preserve">  Объем бюджетных ассигнований на реализацию подпрограммы составляет  13566,0  тыс. руб. в том числе местный бюджет – 3586,3 тыс.рублей, областной бюджет – 9979,7 тыс.рублей, федеральный бюджет- 0,0 тыс.рублей.  Объем бюджетных ассигнований на реализацию подпрограммы по годам :</t>
  </si>
  <si>
    <t>Объем бюджетных ассигнований на реализацию подпрограммы составляет  11278,2  тыс. руб. в том числе местный бюджет – 11236,9 тыс.рублей, областной бюджет – 41,3 тыс.рублей, федеральный бюджет – 0,0 тыс.рублей.  Объем бюджетных ассигнований на реализацию подпрограммы по годам :</t>
  </si>
  <si>
    <t>о ходе реализации муниципальной программы (финансирование программы) "Организация деятельности администрации Переваленского сельского поселения Подгоренского муниципального района Воронежской области"  за  2021 год</t>
  </si>
  <si>
    <t>ПОДПРОГРАММА  6   "Развитие сельской культуры в Переваленском сельском поселении"</t>
  </si>
  <si>
    <t>Создание условий для эффективного исполнения переданных и принятых полномочий в соответствии с принятыми полномочиями в области культуры, градостроительства , первичного воинского учета, другихобщегосударственных вопросов.</t>
  </si>
  <si>
    <t>4.5 "Осуществление полномочий, передаваемых из бюджета муниципального района по капитальному ремонту, ремонту и содержанию автомобильных дорог общего пользования местного значения и искусственных сооружений на них".</t>
  </si>
  <si>
    <t xml:space="preserve">5.1 "Финансовое обеспечение деятельности главы администрации Переваленского сельского поселения" </t>
  </si>
  <si>
    <t>6.1 "Финансовое обеспечение исполнения расходных обязательств в  области</t>
  </si>
  <si>
    <t xml:space="preserve"> культуры"</t>
  </si>
  <si>
    <t>2019-2020</t>
  </si>
  <si>
    <t>1.5 "Организация  прочих мероприятий по благоустройству территории поселения"</t>
  </si>
  <si>
    <t>1.6 "Содействие развитию социальной и инженерной инфраструктуры Переваленского сельского поселения".</t>
  </si>
  <si>
    <t xml:space="preserve">2.2 "Организация содействия занятости населения",                                                           2.3 "Подготовка проектно-сметных документаций для развития социальной и инженерной инфраструктуры".  </t>
  </si>
  <si>
    <t>1.Организация бюджетного процесса Переваленского сельского поселения Подгоренского муниципального района Воронежской области;</t>
  </si>
  <si>
    <t>2. Обеспечение выполнения расходных обязательств сельского поселения;</t>
  </si>
  <si>
    <t>3. Развитие социальной инфраструктуры поселения, повышение качества и доступности социальных услуг для населения.</t>
  </si>
  <si>
    <t>6. Социальная поддержка граждан.</t>
  </si>
  <si>
    <t>7. Развитие материально-технической базы администрации Переваленского сельского поселения.</t>
  </si>
  <si>
    <t>5. Развитие системы межбюджетных отношений и финансовое обеспечение переданных и принятых полномочий.</t>
  </si>
  <si>
    <t>4. Обеспечение устойчивого развития территорий на основе территориального планирования, осуществление проектно-строительной деятельности с соблюдением требований технических регламентов.</t>
  </si>
  <si>
    <t>1. Доля дефицита местного бюджета без учета финансовой помощи, в размере % от общего годового объема доходов местного бюджета без учета утвержденного объема безвозмездных поступлений, 10%.</t>
  </si>
  <si>
    <t>2. Темп роста налоговых и неналоговых доходов, по сравнению с предыдущим финансовым годом;</t>
  </si>
  <si>
    <t>"Организация прочих  мероприятий по благоустройству территории поселения"</t>
  </si>
  <si>
    <t>"Осуществление полномочий, передаваемых из бюджета муниципального района по капитальному ремонту, ремонту и содержанию автомобильных дорог общего пользования местного значения и искусственных сооружений на них"</t>
  </si>
  <si>
    <t>"Осуществление  полномочий, передаваемых из бюджета муниципального района по капитальному ремонту, ремонту и содержанию автомобильных дорог общего пользования местного значения и искусственных сооружений на них"</t>
  </si>
  <si>
    <t>Основное мероприятие 1.2. "  Содержание дорог местного значения"</t>
  </si>
  <si>
    <t>Основное мероприятие 1.5. "Организация прочих  мероприятий по благоустройству территории поселения"</t>
  </si>
  <si>
    <t>Основное мероприятие 1.6. "Содействие развитию социальной и инженерной инфраструктуры Переваленского сельского поселения"</t>
  </si>
  <si>
    <t>Подпрограмма 3. «Защита населения и территории Переваленского сельского поселения от чрезвычайных ситуаций, обеспечение пожарной безопасности и безопасности людей на водных объектах»</t>
  </si>
  <si>
    <t>Основное мероприятие 4.5 «Осуществление  полномочий, передаваемых из бюджета муниципального района по капитальному ремонту, ремонту и содержанию автомобильных дорог общего пользования местного значения и искусственных сооружений на них»</t>
  </si>
  <si>
    <t>"Содействие развитию социальной и инженерной инфраструктуры Переваленского сельского поселения</t>
  </si>
  <si>
    <t>Мероприятие 1.6 "Содействие развитию социальной и инженерной инфраструктуры Переваленского сельского поселения".</t>
  </si>
  <si>
    <t>Мероприятие 1.5 "Организация  прочих мероприятий по благоустройству территории поселения"</t>
  </si>
  <si>
    <t xml:space="preserve">
Мероприятие 2.1. «Строительство и реконструкция объектов инфраструктуры»
Мероприятие 2.2. «Организация содействия занятости населения»
Мероприятие 2.3. «Подготовка проектно-сметных документаций для развития социальной и инженерной инфраструктуры»
Мероприятие 2.4. " Мероприятия в области градостроительной деятельности"</t>
  </si>
  <si>
    <t>Мероприятие 4.1 «Финансовое обеспечение полномочий по культуре, кинематографии Переваленского сельского поселения»
Мероприятие 4.2 «Финансовое обеспечение полномочий по градостроительной деятельности Переваленского сельского поселения»
Мероприятие 4.3 «Исполнение полномочий по  мобилизационной и вневойсковой подготовке Переваленского сельского поселения"
 Мероприятие 4.4 «Финансовое обеспечение полномочий по  осуществлению внешнего муниципального контроля Переваленского сельского поселения»
Мероприятие 4.5 «Осуществление  полномочий,  передаваемых из бюджета муниципального района по капитальному ремонту, ремонту и содержанию  автомобильных  дорог общего пользования местного значения и   искусственных  сооружений на них»
Мероприятие 4.6 "Финансовое обеспечение полномочий по другим общегосударственным вопросам Переваленского сельского поселения"</t>
  </si>
  <si>
    <t xml:space="preserve">Мероприятие 5.1 «Финансовое обеспечение деятельности главы администрации Переваленского сельского поселения».
Мероприятие 5.2 «Финансовое обеспечение  деятельности администрации Переваленского сельского поселения».
Мероприятие 5.3 «Финансовое обеспечение выполнения других обязательств Переваленского сельского поселения». 
</t>
  </si>
  <si>
    <t>Мероприятие 1.5 "Организация прочих  мероприятий по благоустройству территории поселения"</t>
  </si>
  <si>
    <t xml:space="preserve">Мероприятие 1.6   «Содействие развитию социальной и инженерной инфраструктуры Переваленского сельского поселения»              </t>
  </si>
  <si>
    <t>Мероприятие 4.5                                "Осуществление полномочий, передаваемых из бюджета муниципального района по капитальному ремонту, ремонту и содержанию автомобильных дорог общего пользования местного значения и искусственных сооружений на них"</t>
  </si>
  <si>
    <t>Мероприятие 5.2 "Финансовое обеспечение деятельности администрации Переваленского сельского поселения"</t>
  </si>
  <si>
    <t>Мероприятие 6.1 "Финансовое обеспечение исполнения расходных обязательств в области культуры"</t>
  </si>
  <si>
    <t>к постановлению № 24 от 31.05.2022 г.</t>
  </si>
  <si>
    <t>к постановлению № 24 от31.05.2022г.</t>
  </si>
  <si>
    <t>"Строительство и реконструкция объектов инфраструктуры"</t>
  </si>
  <si>
    <t>к постановлению № 24 от 31.05.2022г.</t>
  </si>
  <si>
    <t>А.А. Шабаньков</t>
  </si>
  <si>
    <t>Объем бюджетных ассигнований на реализацию подпрограммы составляет  649,0 тыс. руб. в том числе местный бюджет – 463,6 тыс.рублей, областной бюджет – 185,4 тыс.рублей, федеральный бюджет – 0,0 тыс.рублей.  Объем бюджетных ассигнований на реализацию подпрограммы по годам :</t>
  </si>
  <si>
    <t xml:space="preserve"> Объем бюджетных ассигнований на реализацию подпрограммы составляет 15026,7тыс. руб. в том числе местный бюджет – 7767,9 тыс.рублей, областной бюджет-6711,4 тыс.рублей, федеральный бюджет – 547,4 тыс.рублей. Объем бюджетных ассигнований на реализацию подпрограммы по годам :</t>
  </si>
  <si>
    <t xml:space="preserve"> Объем бюджетных ассигнований на реализацию подпрограммы составляет 649,0  тыс. руб. в том числе местный бюджет –463,6 тыс.рублей, областной бюджет –185,4 тыс.рублей, федеральный бюджет – 0,0 тыс.рублей.  
 Объем бюджетных ассигнований на реализацию подпрограммы по годам :
</t>
  </si>
  <si>
    <t xml:space="preserve"> Объем бюджетных ассигнований на реализацию подпрограммы составляет 15026,7 тыс. руб. в том числе местный бюджет – 7767,9 тыс.рублей, областной бюджет-6711,4 тыс.рублей, федеральный бюджет – 547,4 тыс.рублей. Объем бюджетных ассигнований на реализацию подпрограммы по годам :
</t>
  </si>
</sst>
</file>

<file path=xl/styles.xml><?xml version="1.0" encoding="utf-8"?>
<styleSheet xmlns="http://schemas.openxmlformats.org/spreadsheetml/2006/main">
  <numFmts count="2">
    <numFmt numFmtId="164" formatCode="0.0"/>
    <numFmt numFmtId="165" formatCode="#,##0.0_ ;[Red]\-#,##0.0\ "/>
  </numFmts>
  <fonts count="32">
    <font>
      <sz val="11"/>
      <color theme="1"/>
      <name val="Calibri"/>
      <family val="2"/>
      <scheme val="minor"/>
    </font>
    <font>
      <sz val="11"/>
      <color theme="1"/>
      <name val="Calibri"/>
      <family val="2"/>
      <charset val="204"/>
      <scheme val="minor"/>
    </font>
    <font>
      <sz val="14"/>
      <color indexed="8"/>
      <name val="Times New Roman"/>
      <family val="1"/>
      <charset val="204"/>
    </font>
    <font>
      <sz val="12"/>
      <name val="Times New Roman"/>
      <family val="1"/>
      <charset val="204"/>
    </font>
    <font>
      <sz val="10"/>
      <name val="Times New Roman"/>
      <family val="1"/>
      <charset val="204"/>
    </font>
    <font>
      <sz val="11"/>
      <color theme="1"/>
      <name val="Times New Roman"/>
      <family val="1"/>
      <charset val="204"/>
    </font>
    <font>
      <sz val="14"/>
      <color theme="1"/>
      <name val="Times New Roman"/>
      <family val="1"/>
      <charset val="204"/>
    </font>
    <font>
      <sz val="12"/>
      <color theme="1"/>
      <name val="Times New Roman"/>
      <family val="1"/>
      <charset val="204"/>
    </font>
    <font>
      <b/>
      <sz val="12"/>
      <color theme="1"/>
      <name val="Times New Roman"/>
      <family val="1"/>
      <charset val="204"/>
    </font>
    <font>
      <sz val="10"/>
      <color indexed="8"/>
      <name val="Times New Roman"/>
      <family val="1"/>
      <charset val="204"/>
    </font>
    <font>
      <sz val="12"/>
      <color indexed="8"/>
      <name val="Times New Roman"/>
      <family val="1"/>
      <charset val="204"/>
    </font>
    <font>
      <sz val="11"/>
      <name val="Times New Roman"/>
      <family val="1"/>
      <charset val="204"/>
    </font>
    <font>
      <b/>
      <sz val="14"/>
      <color theme="1"/>
      <name val="Times New Roman"/>
      <family val="1"/>
      <charset val="204"/>
    </font>
    <font>
      <b/>
      <sz val="12"/>
      <color rgb="FF00000A"/>
      <name val="Times New Roman"/>
      <family val="1"/>
      <charset val="204"/>
    </font>
    <font>
      <sz val="12"/>
      <color rgb="FF00000A"/>
      <name val="Times New Roman"/>
      <family val="1"/>
      <charset val="204"/>
    </font>
    <font>
      <b/>
      <sz val="14"/>
      <color indexed="8"/>
      <name val="Times New Roman"/>
      <family val="1"/>
      <charset val="204"/>
    </font>
    <font>
      <sz val="8"/>
      <name val="Arial Cyr"/>
      <charset val="204"/>
    </font>
    <font>
      <sz val="10"/>
      <name val="Arial Cyr"/>
      <charset val="204"/>
    </font>
    <font>
      <b/>
      <sz val="10"/>
      <name val="Arial Cyr"/>
      <charset val="204"/>
    </font>
    <font>
      <b/>
      <sz val="10"/>
      <name val="Times New Roman"/>
      <family val="1"/>
      <charset val="204"/>
    </font>
    <font>
      <b/>
      <sz val="12"/>
      <name val="Times New Roman"/>
      <family val="1"/>
      <charset val="204"/>
    </font>
    <font>
      <sz val="9"/>
      <color indexed="8"/>
      <name val="Times New Roman"/>
      <family val="1"/>
      <charset val="204"/>
    </font>
    <font>
      <b/>
      <sz val="10"/>
      <color rgb="FF000000"/>
      <name val="Arial"/>
      <family val="2"/>
      <charset val="204"/>
    </font>
    <font>
      <b/>
      <sz val="12"/>
      <color rgb="FF000000"/>
      <name val="Times New Roman"/>
      <family val="1"/>
      <charset val="204"/>
    </font>
    <font>
      <b/>
      <sz val="11"/>
      <name val="Times New Roman"/>
      <family val="1"/>
      <charset val="204"/>
    </font>
    <font>
      <sz val="12"/>
      <color rgb="FF000000"/>
      <name val="Times New Roman"/>
      <family val="1"/>
      <charset val="204"/>
    </font>
    <font>
      <b/>
      <sz val="11"/>
      <color theme="1"/>
      <name val="Times New Roman"/>
      <family val="1"/>
      <charset val="204"/>
    </font>
    <font>
      <sz val="11"/>
      <color rgb="FF000000"/>
      <name val="Times New Roman"/>
      <family val="1"/>
      <charset val="204"/>
    </font>
    <font>
      <sz val="12"/>
      <name val="Times New Roman CYR"/>
      <charset val="204"/>
    </font>
    <font>
      <b/>
      <sz val="12"/>
      <color indexed="8"/>
      <name val="Times New Roman"/>
      <family val="1"/>
      <charset val="204"/>
    </font>
    <font>
      <sz val="12"/>
      <color rgb="FFFF0000"/>
      <name val="Times New Roman"/>
      <family val="1"/>
      <charset val="204"/>
    </font>
    <font>
      <b/>
      <sz val="11"/>
      <color rgb="FF00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13"/>
        <bgColor indexed="64"/>
      </patternFill>
    </fill>
    <fill>
      <patternFill patternType="solid">
        <fgColor rgb="FFF1F5F9"/>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BFBFBF"/>
      </left>
      <right style="thin">
        <color rgb="FFD9D9D9"/>
      </right>
      <top/>
      <bottom style="thin">
        <color rgb="FFD9D9D9"/>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0" borderId="0"/>
    <xf numFmtId="0" fontId="22" fillId="6" borderId="35">
      <alignment horizontal="left" vertical="top" wrapText="1"/>
    </xf>
  </cellStyleXfs>
  <cellXfs count="506">
    <xf numFmtId="0" fontId="0" fillId="0" borderId="0" xfId="0"/>
    <xf numFmtId="0" fontId="2" fillId="0" borderId="0" xfId="0" applyFont="1"/>
    <xf numFmtId="0" fontId="2" fillId="0" borderId="0" xfId="0" applyFont="1" applyFill="1"/>
    <xf numFmtId="0" fontId="2" fillId="0" borderId="0" xfId="0" applyFont="1" applyFill="1" applyAlignment="1">
      <alignment vertical="top" wrapText="1"/>
    </xf>
    <xf numFmtId="0" fontId="2" fillId="0" borderId="0" xfId="0" applyFont="1" applyFill="1" applyAlignment="1">
      <alignment horizontal="right" vertical="top" wrapText="1"/>
    </xf>
    <xf numFmtId="0" fontId="0" fillId="0" borderId="1" xfId="0" applyBorder="1"/>
    <xf numFmtId="0" fontId="5" fillId="0" borderId="1" xfId="0" applyFont="1" applyBorder="1" applyAlignment="1">
      <alignment horizontal="justify" vertical="top"/>
    </xf>
    <xf numFmtId="0" fontId="6" fillId="0" borderId="1" xfId="0" applyFont="1" applyBorder="1" applyAlignment="1">
      <alignment horizontal="center"/>
    </xf>
    <xf numFmtId="0" fontId="0" fillId="0" borderId="0" xfId="0" applyAlignment="1">
      <alignment wrapText="1"/>
    </xf>
    <xf numFmtId="0" fontId="0" fillId="0" borderId="0" xfId="0" applyAlignment="1"/>
    <xf numFmtId="0" fontId="7" fillId="0" borderId="0" xfId="0" applyFont="1"/>
    <xf numFmtId="0" fontId="7" fillId="0" borderId="1" xfId="0" applyFont="1" applyBorder="1" applyAlignment="1">
      <alignment horizontal="justify" vertical="top"/>
    </xf>
    <xf numFmtId="0" fontId="5" fillId="0" borderId="0" xfId="0" applyFont="1" applyBorder="1" applyAlignment="1">
      <alignment horizontal="justify" vertical="top"/>
    </xf>
    <xf numFmtId="0" fontId="0" fillId="0" borderId="0" xfId="0" applyBorder="1"/>
    <xf numFmtId="0" fontId="3" fillId="0" borderId="0" xfId="0" applyFont="1"/>
    <xf numFmtId="0" fontId="9" fillId="0" borderId="0" xfId="0" applyFont="1" applyFill="1" applyAlignment="1">
      <alignment vertical="center" wrapText="1"/>
    </xf>
    <xf numFmtId="0" fontId="10" fillId="0" borderId="0" xfId="0" applyFont="1"/>
    <xf numFmtId="0" fontId="10" fillId="0" borderId="0" xfId="0" applyFont="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vertical="top" wrapText="1"/>
    </xf>
    <xf numFmtId="0" fontId="7" fillId="4" borderId="18"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18" xfId="0" applyFont="1" applyFill="1" applyBorder="1" applyAlignment="1">
      <alignment vertical="center" wrapText="1"/>
    </xf>
    <xf numFmtId="0" fontId="8" fillId="4" borderId="16" xfId="0" applyFont="1" applyFill="1" applyBorder="1" applyAlignment="1">
      <alignment vertical="center" wrapText="1"/>
    </xf>
    <xf numFmtId="0" fontId="8" fillId="4" borderId="15" xfId="0" applyFont="1" applyFill="1" applyBorder="1" applyAlignment="1">
      <alignment vertical="center" wrapText="1"/>
    </xf>
    <xf numFmtId="0" fontId="8" fillId="4" borderId="17" xfId="0" applyFont="1" applyFill="1" applyBorder="1" applyAlignment="1">
      <alignment vertical="center" wrapText="1"/>
    </xf>
    <xf numFmtId="0" fontId="7" fillId="4" borderId="21" xfId="0" applyFont="1" applyFill="1" applyBorder="1" applyAlignment="1">
      <alignment horizontal="center" vertical="center" wrapText="1"/>
    </xf>
    <xf numFmtId="0" fontId="7" fillId="4" borderId="18" xfId="0" applyFont="1" applyFill="1" applyBorder="1" applyAlignment="1">
      <alignment vertical="center" wrapText="1"/>
    </xf>
    <xf numFmtId="0" fontId="7" fillId="4" borderId="23"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8" fillId="4" borderId="17" xfId="0" applyFont="1" applyFill="1" applyBorder="1" applyAlignment="1">
      <alignment vertical="center" wrapText="1"/>
    </xf>
    <xf numFmtId="0" fontId="0" fillId="0" borderId="12" xfId="0" applyBorder="1"/>
    <xf numFmtId="0" fontId="7" fillId="0" borderId="0" xfId="0" applyFont="1" applyAlignment="1">
      <alignment vertical="center"/>
    </xf>
    <xf numFmtId="0" fontId="7" fillId="4" borderId="29" xfId="0" applyFont="1" applyFill="1" applyBorder="1" applyAlignment="1">
      <alignment horizontal="center" vertical="center" wrapText="1"/>
    </xf>
    <xf numFmtId="0" fontId="0" fillId="0" borderId="9" xfId="0" applyBorder="1" applyAlignment="1">
      <alignment horizontal="center"/>
    </xf>
    <xf numFmtId="0" fontId="0" fillId="0" borderId="0" xfId="0" applyFill="1"/>
    <xf numFmtId="0" fontId="0" fillId="5" borderId="0" xfId="0" applyFill="1"/>
    <xf numFmtId="0" fontId="0" fillId="0" borderId="1" xfId="0" applyFill="1" applyBorder="1"/>
    <xf numFmtId="0" fontId="0" fillId="5" borderId="1" xfId="0" applyFill="1" applyBorder="1"/>
    <xf numFmtId="0" fontId="0" fillId="0" borderId="1" xfId="0" applyBorder="1" applyAlignment="1">
      <alignment horizontal="center"/>
    </xf>
    <xf numFmtId="0" fontId="0" fillId="0" borderId="1" xfId="0" applyFill="1" applyBorder="1" applyAlignment="1">
      <alignment horizontal="center"/>
    </xf>
    <xf numFmtId="0" fontId="0" fillId="5" borderId="1" xfId="0" applyFill="1" applyBorder="1" applyAlignment="1">
      <alignment horizontal="center"/>
    </xf>
    <xf numFmtId="0" fontId="17" fillId="0" borderId="1" xfId="0" applyFont="1" applyFill="1" applyBorder="1" applyAlignment="1">
      <alignment horizontal="center"/>
    </xf>
    <xf numFmtId="0" fontId="18" fillId="0" borderId="1" xfId="0" applyFont="1" applyBorder="1" applyAlignment="1">
      <alignment wrapText="1"/>
    </xf>
    <xf numFmtId="0" fontId="0" fillId="0" borderId="1" xfId="0" applyBorder="1" applyAlignment="1">
      <alignment wrapText="1"/>
    </xf>
    <xf numFmtId="164" fontId="18" fillId="0" borderId="1" xfId="0" applyNumberFormat="1" applyFont="1" applyFill="1" applyBorder="1"/>
    <xf numFmtId="164" fontId="18" fillId="5" borderId="1" xfId="0" applyNumberFormat="1" applyFont="1" applyFill="1" applyBorder="1"/>
    <xf numFmtId="164" fontId="18" fillId="0" borderId="1" xfId="0" applyNumberFormat="1" applyFont="1" applyBorder="1"/>
    <xf numFmtId="9" fontId="18" fillId="0" borderId="1" xfId="0" applyNumberFormat="1" applyFont="1" applyBorder="1"/>
    <xf numFmtId="49" fontId="19" fillId="0" borderId="1" xfId="0" applyNumberFormat="1" applyFont="1" applyBorder="1" applyAlignment="1">
      <alignment horizontal="left" vertical="center" wrapText="1"/>
    </xf>
    <xf numFmtId="0" fontId="20" fillId="0" borderId="1" xfId="0" applyFont="1" applyFill="1" applyBorder="1" applyAlignment="1">
      <alignment horizontal="center" vertical="center" wrapText="1"/>
    </xf>
    <xf numFmtId="0" fontId="23" fillId="6" borderId="35" xfId="2" quotePrefix="1" applyNumberFormat="1" applyFont="1" applyProtection="1">
      <alignment horizontal="left" vertical="top" wrapText="1"/>
    </xf>
    <xf numFmtId="0" fontId="18" fillId="0" borderId="9" xfId="0" applyFont="1" applyBorder="1" applyAlignment="1">
      <alignment horizontal="center" wrapText="1"/>
    </xf>
    <xf numFmtId="164" fontId="18" fillId="0" borderId="9" xfId="0" applyNumberFormat="1" applyFont="1" applyFill="1" applyBorder="1" applyAlignment="1">
      <alignment horizontal="center"/>
    </xf>
    <xf numFmtId="164" fontId="18" fillId="5" borderId="9" xfId="0" applyNumberFormat="1" applyFont="1" applyFill="1" applyBorder="1" applyAlignment="1">
      <alignment horizontal="center"/>
    </xf>
    <xf numFmtId="164" fontId="18" fillId="0" borderId="9" xfId="0" applyNumberFormat="1" applyFont="1" applyBorder="1" applyAlignment="1">
      <alignment horizontal="center"/>
    </xf>
    <xf numFmtId="0" fontId="18" fillId="0" borderId="9" xfId="0" applyFont="1" applyBorder="1" applyAlignment="1">
      <alignment horizontal="center"/>
    </xf>
    <xf numFmtId="0" fontId="21" fillId="0" borderId="9" xfId="0" applyFont="1" applyFill="1" applyBorder="1" applyAlignment="1">
      <alignment horizontal="left" vertical="top" wrapText="1"/>
    </xf>
    <xf numFmtId="9" fontId="18" fillId="0" borderId="9" xfId="0" applyNumberFormat="1" applyFont="1" applyBorder="1" applyAlignment="1">
      <alignment horizontal="center"/>
    </xf>
    <xf numFmtId="0" fontId="20" fillId="3" borderId="6" xfId="0" applyFont="1" applyFill="1" applyBorder="1" applyAlignment="1">
      <alignment horizontal="left" vertical="top" wrapText="1"/>
    </xf>
    <xf numFmtId="0" fontId="11" fillId="0" borderId="1" xfId="0" applyFont="1" applyBorder="1" applyAlignment="1">
      <alignment vertical="top" wrapText="1"/>
    </xf>
    <xf numFmtId="164" fontId="0" fillId="0" borderId="1" xfId="0" applyNumberFormat="1" applyFill="1" applyBorder="1"/>
    <xf numFmtId="164" fontId="0" fillId="5" borderId="1" xfId="0" applyNumberFormat="1" applyFill="1" applyBorder="1"/>
    <xf numFmtId="164" fontId="0" fillId="0" borderId="1" xfId="0" applyNumberFormat="1" applyBorder="1"/>
    <xf numFmtId="9" fontId="0" fillId="0" borderId="1" xfId="0" applyNumberFormat="1" applyBorder="1"/>
    <xf numFmtId="0" fontId="4" fillId="0" borderId="1" xfId="0" applyNumberFormat="1" applyFont="1" applyFill="1" applyBorder="1" applyAlignment="1">
      <alignment horizontal="left" vertical="center" wrapText="1"/>
    </xf>
    <xf numFmtId="9" fontId="0" fillId="0" borderId="1" xfId="0" applyNumberFormat="1" applyFill="1" applyBorder="1"/>
    <xf numFmtId="0" fontId="3" fillId="0" borderId="1" xfId="0" applyFont="1" applyBorder="1" applyAlignment="1">
      <alignment horizontal="left" vertical="top" wrapText="1"/>
    </xf>
    <xf numFmtId="0" fontId="24" fillId="0" borderId="1" xfId="0" applyFont="1" applyBorder="1" applyAlignment="1">
      <alignment vertical="top" wrapText="1"/>
    </xf>
    <xf numFmtId="9" fontId="18" fillId="0" borderId="1" xfId="0" applyNumberFormat="1" applyFont="1" applyFill="1" applyBorder="1"/>
    <xf numFmtId="0" fontId="4" fillId="0" borderId="1" xfId="0" applyNumberFormat="1" applyFont="1" applyBorder="1" applyAlignment="1">
      <alignment horizontal="left" vertical="center" wrapText="1"/>
    </xf>
    <xf numFmtId="9" fontId="17" fillId="0" borderId="1" xfId="0" applyNumberFormat="1" applyFont="1" applyBorder="1"/>
    <xf numFmtId="0" fontId="18" fillId="0" borderId="1" xfId="0" applyFont="1" applyBorder="1"/>
    <xf numFmtId="9" fontId="0" fillId="0" borderId="0" xfId="0" applyNumberFormat="1" applyBorder="1"/>
    <xf numFmtId="0" fontId="24"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4" fillId="0" borderId="1" xfId="0" applyFont="1" applyBorder="1" applyAlignment="1">
      <alignment wrapText="1"/>
    </xf>
    <xf numFmtId="0" fontId="19" fillId="0" borderId="1" xfId="0" applyFont="1" applyBorder="1" applyAlignment="1">
      <alignment wrapText="1"/>
    </xf>
    <xf numFmtId="0" fontId="18" fillId="0" borderId="0" xfId="0" applyFont="1" applyBorder="1"/>
    <xf numFmtId="0" fontId="18" fillId="0" borderId="0" xfId="0" applyFont="1"/>
    <xf numFmtId="0" fontId="0" fillId="0" borderId="0" xfId="0" applyAlignment="1">
      <alignment horizontal="right"/>
    </xf>
    <xf numFmtId="0" fontId="7" fillId="0" borderId="1" xfId="0" applyFont="1" applyBorder="1" applyAlignment="1">
      <alignment wrapText="1"/>
    </xf>
    <xf numFmtId="0" fontId="25" fillId="0" borderId="1" xfId="0" applyFont="1" applyBorder="1" applyAlignment="1">
      <alignment wrapText="1"/>
    </xf>
    <xf numFmtId="0" fontId="7" fillId="0" borderId="1" xfId="0" applyFont="1" applyBorder="1" applyAlignment="1">
      <alignment horizontal="justify" vertical="top" wrapText="1"/>
    </xf>
    <xf numFmtId="0" fontId="25" fillId="0" borderId="1" xfId="0" applyFont="1" applyBorder="1" applyAlignment="1">
      <alignment vertical="center" wrapText="1"/>
    </xf>
    <xf numFmtId="0" fontId="3" fillId="0" borderId="1" xfId="0" applyFont="1" applyBorder="1" applyAlignment="1">
      <alignment horizontal="center" vertical="top" wrapText="1"/>
    </xf>
    <xf numFmtId="0" fontId="5" fillId="0" borderId="1" xfId="0" applyFont="1" applyBorder="1" applyAlignment="1">
      <alignment horizontal="center" vertical="center"/>
    </xf>
    <xf numFmtId="0" fontId="8" fillId="0" borderId="1" xfId="0" applyFont="1" applyBorder="1" applyAlignment="1">
      <alignment horizontal="justify" vertical="top"/>
    </xf>
    <xf numFmtId="0" fontId="5" fillId="0" borderId="2" xfId="0" applyFont="1" applyBorder="1" applyAlignment="1">
      <alignment horizontal="center" vertical="center"/>
    </xf>
    <xf numFmtId="0" fontId="5" fillId="0" borderId="1" xfId="0" applyFont="1" applyBorder="1" applyAlignment="1">
      <alignment horizontal="center"/>
    </xf>
    <xf numFmtId="0" fontId="5" fillId="0" borderId="0" xfId="0" applyFont="1"/>
    <xf numFmtId="0" fontId="5" fillId="0" borderId="1" xfId="0" applyFont="1" applyBorder="1"/>
    <xf numFmtId="0" fontId="5" fillId="0" borderId="6" xfId="0" applyFont="1" applyBorder="1"/>
    <xf numFmtId="0" fontId="27" fillId="0" borderId="27" xfId="0" applyFont="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7" fillId="0" borderId="25" xfId="0" applyFont="1" applyBorder="1" applyAlignment="1">
      <alignment horizontal="center" vertical="center" wrapText="1"/>
    </xf>
    <xf numFmtId="49" fontId="3" fillId="3" borderId="36" xfId="0" applyNumberFormat="1" applyFont="1" applyFill="1" applyBorder="1" applyAlignment="1">
      <alignment horizontal="left" vertical="top" wrapText="1"/>
    </xf>
    <xf numFmtId="0" fontId="3" fillId="0" borderId="1" xfId="0" applyFont="1" applyBorder="1" applyAlignment="1">
      <alignment horizontal="left" vertical="top" wrapText="1"/>
    </xf>
    <xf numFmtId="0" fontId="0" fillId="0" borderId="5" xfId="0" applyBorder="1"/>
    <xf numFmtId="0" fontId="29" fillId="0" borderId="1" xfId="0" applyFont="1" applyBorder="1" applyAlignment="1">
      <alignment horizontal="left" wrapText="1"/>
    </xf>
    <xf numFmtId="165" fontId="29" fillId="0" borderId="1" xfId="0" applyNumberFormat="1" applyFont="1" applyFill="1" applyBorder="1" applyAlignment="1">
      <alignment horizontal="right" wrapText="1"/>
    </xf>
    <xf numFmtId="164" fontId="29" fillId="0" borderId="1" xfId="0" applyNumberFormat="1" applyFont="1" applyFill="1" applyBorder="1" applyAlignment="1">
      <alignment horizontal="right" wrapText="1"/>
    </xf>
    <xf numFmtId="0" fontId="3" fillId="0" borderId="1" xfId="0" applyFont="1" applyBorder="1" applyAlignment="1">
      <alignment horizontal="left" wrapText="1"/>
    </xf>
    <xf numFmtId="165" fontId="3" fillId="0" borderId="1" xfId="0" applyNumberFormat="1" applyFont="1" applyFill="1" applyBorder="1" applyAlignment="1">
      <alignment horizontal="right" wrapText="1"/>
    </xf>
    <xf numFmtId="164" fontId="3" fillId="0" borderId="1" xfId="0" applyNumberFormat="1" applyFont="1" applyFill="1" applyBorder="1" applyAlignment="1">
      <alignment horizontal="right" wrapText="1"/>
    </xf>
    <xf numFmtId="49" fontId="3" fillId="0" borderId="1" xfId="0" applyNumberFormat="1" applyFont="1" applyFill="1" applyBorder="1" applyAlignment="1">
      <alignment horizontal="left" wrapText="1"/>
    </xf>
    <xf numFmtId="49" fontId="3" fillId="5" borderId="1" xfId="0" applyNumberFormat="1" applyFont="1" applyFill="1" applyBorder="1" applyAlignment="1">
      <alignment horizontal="left" wrapText="1"/>
    </xf>
    <xf numFmtId="165" fontId="3" fillId="5" borderId="1" xfId="0" applyNumberFormat="1" applyFont="1" applyFill="1" applyBorder="1" applyAlignment="1">
      <alignment horizontal="right" wrapText="1"/>
    </xf>
    <xf numFmtId="164" fontId="3" fillId="5" borderId="1" xfId="0" applyNumberFormat="1" applyFont="1" applyFill="1" applyBorder="1" applyAlignment="1">
      <alignment horizontal="right" wrapText="1"/>
    </xf>
    <xf numFmtId="0" fontId="10" fillId="0" borderId="1" xfId="0" applyFont="1" applyBorder="1" applyAlignment="1">
      <alignment horizontal="left" wrapText="1"/>
    </xf>
    <xf numFmtId="165" fontId="10" fillId="0" borderId="1" xfId="0" applyNumberFormat="1" applyFont="1" applyFill="1" applyBorder="1" applyAlignment="1">
      <alignment horizontal="right" wrapText="1"/>
    </xf>
    <xf numFmtId="49" fontId="20" fillId="0" borderId="1" xfId="0" applyNumberFormat="1" applyFont="1" applyFill="1" applyBorder="1" applyAlignment="1">
      <alignment horizontal="left" wrapText="1"/>
    </xf>
    <xf numFmtId="165" fontId="20" fillId="0" borderId="1" xfId="0" applyNumberFormat="1" applyFont="1" applyFill="1" applyBorder="1" applyAlignment="1">
      <alignment horizontal="right" wrapText="1"/>
    </xf>
    <xf numFmtId="164" fontId="20" fillId="0" borderId="1" xfId="0" applyNumberFormat="1" applyFont="1" applyFill="1" applyBorder="1" applyAlignment="1">
      <alignment horizontal="right" wrapText="1"/>
    </xf>
    <xf numFmtId="165" fontId="3" fillId="7" borderId="1" xfId="0" applyNumberFormat="1" applyFont="1" applyFill="1" applyBorder="1" applyAlignment="1">
      <alignment horizontal="right" wrapText="1"/>
    </xf>
    <xf numFmtId="164" fontId="3" fillId="7" borderId="1" xfId="0" applyNumberFormat="1" applyFont="1" applyFill="1" applyBorder="1" applyAlignment="1">
      <alignment horizontal="right" wrapText="1"/>
    </xf>
    <xf numFmtId="0" fontId="10" fillId="0" borderId="1" xfId="0" applyFont="1" applyBorder="1" applyAlignment="1">
      <alignment horizontal="left" vertical="top" wrapText="1"/>
    </xf>
    <xf numFmtId="165" fontId="10" fillId="0" borderId="1" xfId="0" applyNumberFormat="1" applyFont="1" applyFill="1" applyBorder="1" applyAlignment="1">
      <alignment horizontal="right" vertical="top" wrapText="1"/>
    </xf>
    <xf numFmtId="164" fontId="10" fillId="0" borderId="1" xfId="0" applyNumberFormat="1" applyFont="1" applyFill="1" applyBorder="1" applyAlignment="1">
      <alignment horizontal="right" vertical="top" wrapText="1"/>
    </xf>
    <xf numFmtId="165" fontId="10" fillId="5" borderId="1" xfId="0" applyNumberFormat="1" applyFont="1" applyFill="1" applyBorder="1" applyAlignment="1">
      <alignment horizontal="right" vertical="top" wrapText="1"/>
    </xf>
    <xf numFmtId="164" fontId="10" fillId="5" borderId="1" xfId="0" applyNumberFormat="1" applyFont="1" applyFill="1" applyBorder="1" applyAlignment="1">
      <alignment horizontal="right" vertical="top" wrapText="1"/>
    </xf>
    <xf numFmtId="165" fontId="10" fillId="5" borderId="1" xfId="0" applyNumberFormat="1" applyFont="1" applyFill="1" applyBorder="1" applyAlignment="1">
      <alignment horizontal="right" wrapText="1"/>
    </xf>
    <xf numFmtId="165" fontId="3" fillId="2" borderId="1" xfId="0" applyNumberFormat="1" applyFont="1" applyFill="1" applyBorder="1" applyAlignment="1">
      <alignment horizontal="right" wrapText="1"/>
    </xf>
    <xf numFmtId="164" fontId="3" fillId="2" borderId="1" xfId="0" applyNumberFormat="1" applyFont="1" applyFill="1" applyBorder="1" applyAlignment="1">
      <alignment horizontal="right" wrapText="1"/>
    </xf>
    <xf numFmtId="165" fontId="3" fillId="0" borderId="1" xfId="0" applyNumberFormat="1" applyFont="1" applyFill="1" applyBorder="1" applyAlignment="1">
      <alignment horizontal="right" vertical="top"/>
    </xf>
    <xf numFmtId="164" fontId="3" fillId="0" borderId="1" xfId="0" applyNumberFormat="1" applyFont="1" applyFill="1" applyBorder="1" applyAlignment="1">
      <alignment horizontal="right" vertical="top"/>
    </xf>
    <xf numFmtId="165" fontId="3" fillId="5" borderId="1" xfId="0" applyNumberFormat="1" applyFont="1" applyFill="1" applyBorder="1" applyAlignment="1">
      <alignment horizontal="right"/>
    </xf>
    <xf numFmtId="164" fontId="3" fillId="5" borderId="1" xfId="0" applyNumberFormat="1" applyFont="1" applyFill="1" applyBorder="1" applyAlignment="1">
      <alignment horizontal="right"/>
    </xf>
    <xf numFmtId="165" fontId="20" fillId="0" borderId="1" xfId="0" applyNumberFormat="1" applyFont="1" applyFill="1" applyBorder="1" applyAlignment="1">
      <alignment horizontal="right"/>
    </xf>
    <xf numFmtId="164" fontId="20" fillId="0" borderId="1" xfId="0" applyNumberFormat="1" applyFont="1" applyFill="1" applyBorder="1" applyAlignment="1">
      <alignment horizontal="right"/>
    </xf>
    <xf numFmtId="165" fontId="3" fillId="0" borderId="1" xfId="0" applyNumberFormat="1" applyFont="1" applyFill="1" applyBorder="1" applyAlignment="1">
      <alignment horizontal="right"/>
    </xf>
    <xf numFmtId="164" fontId="3" fillId="0" borderId="1" xfId="0" applyNumberFormat="1" applyFont="1" applyFill="1" applyBorder="1" applyAlignment="1">
      <alignment horizontal="right"/>
    </xf>
    <xf numFmtId="164" fontId="10" fillId="0" borderId="1" xfId="0" applyNumberFormat="1" applyFont="1" applyFill="1" applyBorder="1" applyAlignment="1">
      <alignment horizontal="right" wrapText="1"/>
    </xf>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0" borderId="1" xfId="0" applyFont="1" applyBorder="1" applyAlignment="1">
      <alignment horizontal="center"/>
    </xf>
    <xf numFmtId="0" fontId="5" fillId="0" borderId="1" xfId="0" applyFont="1" applyBorder="1" applyAlignment="1">
      <alignment horizontal="justify" vertical="top"/>
    </xf>
    <xf numFmtId="0" fontId="5" fillId="0" borderId="1" xfId="0" applyFont="1" applyBorder="1" applyAlignment="1">
      <alignment horizontal="justify" vertical="top" wrapText="1"/>
    </xf>
    <xf numFmtId="0" fontId="5" fillId="0" borderId="1" xfId="0" applyFont="1" applyBorder="1" applyAlignment="1">
      <alignment horizontal="center" vertical="center" wrapText="1"/>
    </xf>
    <xf numFmtId="0" fontId="27" fillId="0" borderId="1" xfId="0" applyFont="1" applyBorder="1" applyAlignment="1">
      <alignment horizontal="left" vertical="center" wrapText="1"/>
    </xf>
    <xf numFmtId="0" fontId="27" fillId="4" borderId="1" xfId="0" applyFont="1" applyFill="1" applyBorder="1" applyAlignment="1">
      <alignment horizontal="center" wrapText="1"/>
    </xf>
    <xf numFmtId="0" fontId="8" fillId="4" borderId="1" xfId="0" applyFont="1" applyFill="1" applyBorder="1" applyAlignment="1">
      <alignmen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49" fontId="3" fillId="5" borderId="5" xfId="0" applyNumberFormat="1" applyFont="1" applyFill="1" applyBorder="1" applyAlignment="1">
      <alignment horizontal="left" wrapText="1"/>
    </xf>
    <xf numFmtId="165" fontId="3" fillId="5" borderId="5" xfId="0" applyNumberFormat="1" applyFont="1" applyFill="1" applyBorder="1" applyAlignment="1">
      <alignment horizontal="right"/>
    </xf>
    <xf numFmtId="49" fontId="3" fillId="2" borderId="1" xfId="0" applyNumberFormat="1" applyFont="1" applyFill="1" applyBorder="1" applyAlignment="1">
      <alignment horizontal="left" wrapText="1"/>
    </xf>
    <xf numFmtId="165" fontId="3"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0" fontId="27" fillId="0" borderId="10" xfId="0" applyFont="1" applyBorder="1" applyAlignment="1">
      <alignment vertical="center" wrapText="1"/>
    </xf>
    <xf numFmtId="0" fontId="27" fillId="0" borderId="10" xfId="0" applyFont="1" applyBorder="1" applyAlignment="1">
      <alignment horizontal="center" vertical="center" wrapText="1"/>
    </xf>
    <xf numFmtId="0" fontId="5" fillId="0" borderId="1" xfId="0" applyFont="1" applyBorder="1" applyAlignment="1">
      <alignment horizontal="left" vertical="center" wrapText="1"/>
    </xf>
    <xf numFmtId="0" fontId="5" fillId="0" borderId="8" xfId="0" applyFont="1" applyBorder="1" applyAlignment="1">
      <alignment horizontal="center" vertical="center"/>
    </xf>
    <xf numFmtId="0" fontId="27" fillId="0" borderId="10" xfId="0" applyFont="1" applyBorder="1" applyAlignment="1">
      <alignment horizontal="left" vertical="center" wrapText="1"/>
    </xf>
    <xf numFmtId="0" fontId="7" fillId="0" borderId="10" xfId="0" applyFont="1" applyBorder="1" applyAlignment="1">
      <alignment wrapText="1"/>
    </xf>
    <xf numFmtId="164" fontId="0" fillId="0" borderId="0" xfId="0" applyNumberFormat="1"/>
    <xf numFmtId="165" fontId="0" fillId="0" borderId="0" xfId="0" applyNumberFormat="1"/>
    <xf numFmtId="0" fontId="7" fillId="0" borderId="1" xfId="0" applyFont="1" applyBorder="1" applyAlignment="1">
      <alignment horizontal="left" wrapText="1"/>
    </xf>
    <xf numFmtId="164" fontId="7" fillId="0" borderId="1" xfId="0" applyNumberFormat="1" applyFont="1" applyBorder="1" applyAlignment="1">
      <alignment vertical="center" wrapText="1"/>
    </xf>
    <xf numFmtId="164" fontId="7" fillId="4" borderId="18" xfId="0" applyNumberFormat="1" applyFont="1" applyFill="1" applyBorder="1" applyAlignment="1">
      <alignment horizontal="center" vertical="center" wrapText="1"/>
    </xf>
    <xf numFmtId="164" fontId="7" fillId="4" borderId="23" xfId="0" applyNumberFormat="1" applyFont="1" applyFill="1" applyBorder="1" applyAlignment="1">
      <alignment horizontal="center" vertical="center" wrapText="1"/>
    </xf>
    <xf numFmtId="164" fontId="14" fillId="0" borderId="1" xfId="0" applyNumberFormat="1" applyFont="1" applyBorder="1" applyAlignment="1">
      <alignment horizontal="center" vertical="center" wrapText="1"/>
    </xf>
    <xf numFmtId="164" fontId="7" fillId="4" borderId="21" xfId="0" applyNumberFormat="1" applyFont="1" applyFill="1" applyBorder="1" applyAlignment="1">
      <alignment horizontal="center" vertical="center" wrapText="1"/>
    </xf>
    <xf numFmtId="0" fontId="7" fillId="0" borderId="1" xfId="0" applyFont="1" applyBorder="1" applyAlignment="1">
      <alignment horizontal="justify"/>
    </xf>
    <xf numFmtId="0" fontId="7" fillId="0" borderId="1" xfId="0" applyFont="1" applyBorder="1" applyAlignment="1">
      <alignment horizontal="justify" wrapText="1"/>
    </xf>
    <xf numFmtId="165" fontId="30" fillId="5" borderId="1" xfId="0" applyNumberFormat="1" applyFont="1" applyFill="1" applyBorder="1" applyAlignment="1">
      <alignment horizontal="right"/>
    </xf>
    <xf numFmtId="164" fontId="18" fillId="2" borderId="9" xfId="0" applyNumberFormat="1" applyFont="1" applyFill="1" applyBorder="1" applyAlignment="1">
      <alignment horizontal="center"/>
    </xf>
    <xf numFmtId="164" fontId="0" fillId="2" borderId="1" xfId="0" applyNumberFormat="1" applyFill="1" applyBorder="1"/>
    <xf numFmtId="164" fontId="18" fillId="2" borderId="1" xfId="0" applyNumberFormat="1" applyFont="1" applyFill="1" applyBorder="1"/>
    <xf numFmtId="164" fontId="18" fillId="7" borderId="9" xfId="0" applyNumberFormat="1" applyFont="1" applyFill="1" applyBorder="1" applyAlignment="1">
      <alignment horizontal="center"/>
    </xf>
    <xf numFmtId="164" fontId="0" fillId="7" borderId="1" xfId="0" applyNumberFormat="1" applyFill="1" applyBorder="1"/>
    <xf numFmtId="164" fontId="18" fillId="7" borderId="1" xfId="0" applyNumberFormat="1" applyFont="1" applyFill="1" applyBorder="1"/>
    <xf numFmtId="0" fontId="5" fillId="0" borderId="1" xfId="0" applyFont="1" applyBorder="1" applyAlignment="1">
      <alignment horizontal="justify" vertical="top"/>
    </xf>
    <xf numFmtId="0" fontId="27" fillId="0" borderId="0" xfId="0" applyFont="1" applyBorder="1" applyAlignment="1">
      <alignment horizontal="center" vertical="center" wrapText="1"/>
    </xf>
    <xf numFmtId="0" fontId="27" fillId="0" borderId="0" xfId="0" applyFont="1" applyBorder="1" applyAlignment="1">
      <alignment vertical="center" wrapText="1"/>
    </xf>
    <xf numFmtId="0" fontId="5" fillId="0" borderId="0" xfId="0" applyFont="1" applyBorder="1" applyAlignment="1">
      <alignment horizontal="center" vertical="center"/>
    </xf>
    <xf numFmtId="0" fontId="27" fillId="0" borderId="13" xfId="0" applyFont="1" applyBorder="1" applyAlignment="1">
      <alignment horizontal="center" vertical="center" wrapText="1"/>
    </xf>
    <xf numFmtId="0" fontId="10" fillId="0" borderId="0" xfId="0" applyFont="1" applyFill="1" applyAlignment="1">
      <alignment horizontal="right" vertical="top" wrapText="1"/>
    </xf>
    <xf numFmtId="0" fontId="7" fillId="0" borderId="1" xfId="0" applyFont="1" applyBorder="1" applyAlignment="1">
      <alignment horizontal="left" wrapText="1"/>
    </xf>
    <xf numFmtId="0" fontId="7" fillId="0" borderId="1" xfId="0" applyFont="1" applyBorder="1" applyAlignment="1">
      <alignment horizontal="left"/>
    </xf>
    <xf numFmtId="0" fontId="8" fillId="0" borderId="5" xfId="0" applyFont="1" applyBorder="1" applyAlignment="1">
      <alignment horizontal="left" wrapText="1"/>
    </xf>
    <xf numFmtId="0" fontId="8" fillId="0" borderId="9" xfId="0" applyFont="1" applyBorder="1" applyAlignment="1">
      <alignment horizontal="left" wrapText="1"/>
    </xf>
    <xf numFmtId="0" fontId="8" fillId="0" borderId="6" xfId="0" applyFont="1" applyBorder="1" applyAlignment="1">
      <alignment horizontal="left" wrapText="1"/>
    </xf>
    <xf numFmtId="0" fontId="15" fillId="0" borderId="22" xfId="0" applyFont="1" applyFill="1" applyBorder="1" applyAlignment="1">
      <alignment horizontal="center" vertical="center" wrapText="1"/>
    </xf>
    <xf numFmtId="0" fontId="7" fillId="4" borderId="26" xfId="0" applyFont="1" applyFill="1" applyBorder="1" applyAlignment="1">
      <alignment vertical="center" wrapText="1"/>
    </xf>
    <xf numFmtId="0" fontId="7" fillId="4" borderId="19" xfId="0" applyFont="1" applyFill="1" applyBorder="1" applyAlignment="1">
      <alignment vertical="center" wrapText="1"/>
    </xf>
    <xf numFmtId="0" fontId="7" fillId="4" borderId="20" xfId="0" applyFont="1" applyFill="1" applyBorder="1" applyAlignment="1">
      <alignment vertical="center" wrapText="1"/>
    </xf>
    <xf numFmtId="0" fontId="7" fillId="4" borderId="24" xfId="0" applyFont="1" applyFill="1" applyBorder="1" applyAlignment="1">
      <alignment vertical="center" wrapText="1"/>
    </xf>
    <xf numFmtId="0" fontId="7" fillId="4" borderId="0" xfId="0" applyFont="1" applyFill="1" applyBorder="1" applyAlignment="1">
      <alignment vertical="center" wrapText="1"/>
    </xf>
    <xf numFmtId="0" fontId="7" fillId="4" borderId="21" xfId="0" applyFont="1" applyFill="1" applyBorder="1" applyAlignment="1">
      <alignment vertical="center" wrapText="1"/>
    </xf>
    <xf numFmtId="0" fontId="7" fillId="4" borderId="25" xfId="0" applyFont="1" applyFill="1" applyBorder="1" applyAlignment="1">
      <alignment vertical="center" wrapText="1"/>
    </xf>
    <xf numFmtId="0" fontId="7" fillId="4" borderId="22" xfId="0" applyFont="1" applyFill="1" applyBorder="1" applyAlignment="1">
      <alignment vertical="center" wrapText="1"/>
    </xf>
    <xf numFmtId="0" fontId="7" fillId="4" borderId="23" xfId="0" applyFont="1" applyFill="1" applyBorder="1" applyAlignment="1">
      <alignment vertical="center" wrapText="1"/>
    </xf>
    <xf numFmtId="0" fontId="7" fillId="4" borderId="27" xfId="0" applyFont="1" applyFill="1" applyBorder="1" applyAlignment="1">
      <alignment vertical="center" wrapText="1"/>
    </xf>
    <xf numFmtId="0" fontId="7" fillId="4" borderId="28" xfId="0" applyFont="1" applyFill="1" applyBorder="1" applyAlignment="1">
      <alignment vertical="center" wrapText="1"/>
    </xf>
    <xf numFmtId="0" fontId="7" fillId="4" borderId="18" xfId="0" applyFont="1" applyFill="1" applyBorder="1" applyAlignment="1">
      <alignment vertical="center" wrapText="1"/>
    </xf>
    <xf numFmtId="0" fontId="14" fillId="4" borderId="24" xfId="0" applyFont="1" applyFill="1" applyBorder="1" applyAlignment="1">
      <alignment vertical="center" wrapText="1"/>
    </xf>
    <xf numFmtId="0" fontId="14" fillId="4" borderId="0" xfId="0" applyFont="1" applyFill="1" applyAlignment="1">
      <alignment vertical="center" wrapText="1"/>
    </xf>
    <xf numFmtId="0" fontId="14" fillId="4" borderId="21" xfId="0" applyFont="1" applyFill="1" applyBorder="1" applyAlignment="1">
      <alignment vertical="center" wrapText="1"/>
    </xf>
    <xf numFmtId="0" fontId="7" fillId="4" borderId="0" xfId="0" applyFont="1" applyFill="1" applyAlignment="1">
      <alignment vertical="center" wrapText="1"/>
    </xf>
    <xf numFmtId="0" fontId="7" fillId="4" borderId="20"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3" fillId="4" borderId="24" xfId="0" applyFont="1" applyFill="1" applyBorder="1" applyAlignment="1">
      <alignment vertical="center" wrapText="1"/>
    </xf>
    <xf numFmtId="0" fontId="13" fillId="4" borderId="0" xfId="0" applyFont="1" applyFill="1" applyAlignment="1">
      <alignment vertical="center" wrapText="1"/>
    </xf>
    <xf numFmtId="0" fontId="13" fillId="4" borderId="21" xfId="0" applyFont="1" applyFill="1" applyBorder="1" applyAlignment="1">
      <alignment vertical="center" wrapText="1"/>
    </xf>
    <xf numFmtId="0" fontId="8" fillId="4" borderId="15" xfId="0" applyFont="1" applyFill="1" applyBorder="1" applyAlignment="1">
      <alignment vertical="center" wrapText="1"/>
    </xf>
    <xf numFmtId="0" fontId="8" fillId="4" borderId="16" xfId="0" applyFont="1" applyFill="1" applyBorder="1" applyAlignment="1">
      <alignment vertical="center" wrapText="1"/>
    </xf>
    <xf numFmtId="0" fontId="8" fillId="4" borderId="17" xfId="0" applyFont="1" applyFill="1" applyBorder="1" applyAlignment="1">
      <alignment vertical="center" wrapText="1"/>
    </xf>
    <xf numFmtId="0" fontId="13" fillId="4" borderId="26" xfId="0" applyFont="1" applyFill="1" applyBorder="1" applyAlignment="1">
      <alignment vertical="center" wrapText="1"/>
    </xf>
    <xf numFmtId="0" fontId="13" fillId="4" borderId="19" xfId="0" applyFont="1" applyFill="1" applyBorder="1" applyAlignment="1">
      <alignment vertical="center" wrapText="1"/>
    </xf>
    <xf numFmtId="0" fontId="13" fillId="4" borderId="20" xfId="0" applyFont="1" applyFill="1" applyBorder="1" applyAlignment="1">
      <alignment vertical="center" wrapText="1"/>
    </xf>
    <xf numFmtId="0" fontId="8" fillId="4" borderId="24" xfId="0" applyFont="1" applyFill="1" applyBorder="1" applyAlignment="1">
      <alignment vertical="center" wrapText="1"/>
    </xf>
    <xf numFmtId="0" fontId="8" fillId="4" borderId="0" xfId="0" applyFont="1" applyFill="1" applyAlignment="1">
      <alignment vertical="center" wrapText="1"/>
    </xf>
    <xf numFmtId="0" fontId="8" fillId="4" borderId="21" xfId="0" applyFont="1" applyFill="1" applyBorder="1" applyAlignment="1">
      <alignment vertical="center" wrapText="1"/>
    </xf>
    <xf numFmtId="0" fontId="7" fillId="4" borderId="26" xfId="0" applyFont="1" applyFill="1" applyBorder="1" applyAlignment="1">
      <alignment horizontal="justify" vertical="center" wrapText="1"/>
    </xf>
    <xf numFmtId="0" fontId="7" fillId="4" borderId="19" xfId="0" applyFont="1" applyFill="1" applyBorder="1" applyAlignment="1">
      <alignment horizontal="justify" vertical="center" wrapText="1"/>
    </xf>
    <xf numFmtId="0" fontId="7" fillId="4" borderId="20" xfId="0" applyFont="1" applyFill="1" applyBorder="1" applyAlignment="1">
      <alignment horizontal="justify" vertical="center" wrapText="1"/>
    </xf>
    <xf numFmtId="0" fontId="7" fillId="4" borderId="24" xfId="0" applyFont="1" applyFill="1" applyBorder="1" applyAlignment="1">
      <alignment horizontal="justify" vertical="center" wrapText="1"/>
    </xf>
    <xf numFmtId="0" fontId="7" fillId="4" borderId="0" xfId="0" applyFont="1" applyFill="1" applyAlignment="1">
      <alignment horizontal="justify" vertical="center" wrapText="1"/>
    </xf>
    <xf numFmtId="0" fontId="7" fillId="4" borderId="21" xfId="0" applyFont="1" applyFill="1" applyBorder="1" applyAlignment="1">
      <alignment horizontal="justify" vertical="center" wrapText="1"/>
    </xf>
    <xf numFmtId="0" fontId="7" fillId="4" borderId="25" xfId="0" applyFont="1" applyFill="1" applyBorder="1" applyAlignment="1">
      <alignment horizontal="justify" vertical="center" wrapText="1"/>
    </xf>
    <xf numFmtId="0" fontId="7" fillId="4" borderId="22" xfId="0" applyFont="1" applyFill="1" applyBorder="1" applyAlignment="1">
      <alignment horizontal="justify" vertical="center" wrapText="1"/>
    </xf>
    <xf numFmtId="0" fontId="7" fillId="4" borderId="23" xfId="0" applyFont="1" applyFill="1" applyBorder="1" applyAlignment="1">
      <alignment horizontal="justify" vertical="center" wrapText="1"/>
    </xf>
    <xf numFmtId="0" fontId="13" fillId="4" borderId="0" xfId="0" applyFont="1" applyFill="1" applyBorder="1" applyAlignment="1">
      <alignment vertical="center" wrapText="1"/>
    </xf>
    <xf numFmtId="0" fontId="8" fillId="4" borderId="22" xfId="0" applyFont="1" applyFill="1" applyBorder="1" applyAlignment="1">
      <alignment vertical="center" wrapText="1"/>
    </xf>
    <xf numFmtId="0" fontId="8" fillId="4" borderId="23" xfId="0" applyFont="1" applyFill="1" applyBorder="1" applyAlignment="1">
      <alignment vertical="center" wrapText="1"/>
    </xf>
    <xf numFmtId="0" fontId="8" fillId="4" borderId="19" xfId="0" applyFont="1" applyFill="1" applyBorder="1" applyAlignment="1">
      <alignment vertical="center" wrapText="1"/>
    </xf>
    <xf numFmtId="0" fontId="8" fillId="4" borderId="20" xfId="0" applyFont="1" applyFill="1" applyBorder="1" applyAlignment="1">
      <alignment vertical="center" wrapText="1"/>
    </xf>
    <xf numFmtId="0" fontId="8" fillId="4" borderId="0" xfId="0" applyFont="1" applyFill="1" applyBorder="1" applyAlignment="1">
      <alignment vertical="center" wrapText="1"/>
    </xf>
    <xf numFmtId="0" fontId="7" fillId="4" borderId="26" xfId="0" applyFont="1" applyFill="1" applyBorder="1" applyAlignment="1">
      <alignment horizontal="left" vertical="center" wrapText="1" indent="3"/>
    </xf>
    <xf numFmtId="0" fontId="7" fillId="4" borderId="19" xfId="0" applyFont="1" applyFill="1" applyBorder="1" applyAlignment="1">
      <alignment horizontal="left" vertical="center" wrapText="1" indent="3"/>
    </xf>
    <xf numFmtId="0" fontId="7" fillId="4" borderId="20" xfId="0" applyFont="1" applyFill="1" applyBorder="1" applyAlignment="1">
      <alignment horizontal="left" vertical="center" wrapText="1" indent="3"/>
    </xf>
    <xf numFmtId="0" fontId="7" fillId="4" borderId="25" xfId="0" applyFont="1" applyFill="1" applyBorder="1" applyAlignment="1">
      <alignment horizontal="left" vertical="center" wrapText="1" indent="3"/>
    </xf>
    <xf numFmtId="0" fontId="7" fillId="4" borderId="22" xfId="0" applyFont="1" applyFill="1" applyBorder="1" applyAlignment="1">
      <alignment horizontal="left" vertical="center" wrapText="1" indent="3"/>
    </xf>
    <xf numFmtId="0" fontId="7" fillId="4" borderId="23" xfId="0" applyFont="1" applyFill="1" applyBorder="1" applyAlignment="1">
      <alignment horizontal="left" vertical="center" wrapText="1" indent="3"/>
    </xf>
    <xf numFmtId="0" fontId="8" fillId="4" borderId="5" xfId="0" applyFont="1" applyFill="1" applyBorder="1" applyAlignment="1">
      <alignment vertical="center" wrapText="1"/>
    </xf>
    <xf numFmtId="0" fontId="8" fillId="4" borderId="9" xfId="0" applyFont="1" applyFill="1" applyBorder="1" applyAlignment="1">
      <alignment vertical="center" wrapText="1"/>
    </xf>
    <xf numFmtId="0" fontId="7" fillId="0" borderId="0" xfId="0" applyFont="1" applyAlignment="1">
      <alignment horizontal="right"/>
    </xf>
    <xf numFmtId="0" fontId="8" fillId="0" borderId="0" xfId="0" applyFont="1" applyAlignment="1">
      <alignment horizontal="center" wrapText="1"/>
    </xf>
    <xf numFmtId="0" fontId="8" fillId="0" borderId="0" xfId="0" applyFont="1" applyAlignment="1">
      <alignment horizontal="center"/>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7" fillId="0" borderId="0" xfId="0" applyFont="1" applyAlignment="1">
      <alignment horizontal="right"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7" fillId="0" borderId="0" xfId="0" applyFont="1" applyAlignment="1">
      <alignment horizontal="left" wrapText="1"/>
    </xf>
    <xf numFmtId="0" fontId="7" fillId="0" borderId="0" xfId="0" applyFont="1" applyAlignment="1">
      <alignment horizontal="left"/>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8" fillId="0" borderId="32" xfId="0" applyFont="1" applyBorder="1" applyAlignment="1">
      <alignment horizontal="center" vertical="top"/>
    </xf>
    <xf numFmtId="0" fontId="8" fillId="0" borderId="11" xfId="0" applyFont="1" applyBorder="1" applyAlignment="1">
      <alignment horizontal="center" vertical="top"/>
    </xf>
    <xf numFmtId="0" fontId="8" fillId="0" borderId="10" xfId="0" applyFont="1" applyBorder="1" applyAlignment="1">
      <alignment horizontal="center" vertical="top"/>
    </xf>
    <xf numFmtId="0" fontId="8" fillId="0" borderId="14" xfId="0" applyFont="1" applyBorder="1" applyAlignment="1">
      <alignment horizontal="center" vertical="top"/>
    </xf>
    <xf numFmtId="0" fontId="8" fillId="0" borderId="2" xfId="0" applyFont="1" applyBorder="1" applyAlignment="1">
      <alignment horizontal="center"/>
    </xf>
    <xf numFmtId="0" fontId="8" fillId="0" borderId="32" xfId="0" applyFont="1" applyBorder="1" applyAlignment="1">
      <alignment horizontal="center"/>
    </xf>
    <xf numFmtId="0" fontId="8" fillId="0" borderId="11" xfId="0" applyFont="1" applyBorder="1" applyAlignment="1">
      <alignment horizontal="center"/>
    </xf>
    <xf numFmtId="0" fontId="5" fillId="0" borderId="5" xfId="0" applyFont="1" applyBorder="1" applyAlignment="1">
      <alignment horizontal="justify" vertical="top"/>
    </xf>
    <xf numFmtId="0" fontId="5" fillId="0" borderId="6" xfId="0" applyFont="1" applyBorder="1" applyAlignment="1">
      <alignment horizontal="justify" vertical="top"/>
    </xf>
    <xf numFmtId="0" fontId="5" fillId="0" borderId="1" xfId="0" applyFont="1" applyBorder="1" applyAlignment="1">
      <alignment horizontal="justify" vertical="top"/>
    </xf>
    <xf numFmtId="0" fontId="5" fillId="0" borderId="2" xfId="0" applyFont="1" applyBorder="1" applyAlignment="1">
      <alignment horizontal="justify" vertical="top"/>
    </xf>
    <xf numFmtId="0" fontId="5" fillId="0" borderId="3" xfId="0" applyFont="1" applyBorder="1" applyAlignment="1">
      <alignment horizontal="justify" vertical="top"/>
    </xf>
    <xf numFmtId="0" fontId="5" fillId="0" borderId="4" xfId="0" applyFont="1" applyBorder="1" applyAlignment="1">
      <alignment horizontal="justify" vertical="top"/>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26" fillId="0" borderId="2" xfId="0" applyFont="1" applyBorder="1" applyAlignment="1">
      <alignment horizontal="center" wrapText="1"/>
    </xf>
    <xf numFmtId="0" fontId="26" fillId="0" borderId="3" xfId="0" applyFont="1" applyBorder="1" applyAlignment="1">
      <alignment horizontal="center" wrapText="1"/>
    </xf>
    <xf numFmtId="0" fontId="26" fillId="0" borderId="4" xfId="0" applyFont="1" applyBorder="1" applyAlignment="1">
      <alignment horizontal="center" wrapText="1"/>
    </xf>
    <xf numFmtId="0" fontId="26" fillId="0" borderId="8" xfId="0" applyFont="1" applyBorder="1" applyAlignment="1">
      <alignment horizontal="center" vertical="top"/>
    </xf>
    <xf numFmtId="0" fontId="26" fillId="0" borderId="0" xfId="0" applyFont="1" applyBorder="1" applyAlignment="1">
      <alignment horizontal="center" vertical="top"/>
    </xf>
    <xf numFmtId="0" fontId="26" fillId="0" borderId="32" xfId="0" applyFont="1" applyBorder="1" applyAlignment="1">
      <alignment horizontal="center" vertical="top"/>
    </xf>
    <xf numFmtId="0" fontId="26" fillId="0" borderId="11" xfId="0" applyFont="1" applyBorder="1" applyAlignment="1">
      <alignment horizontal="center" vertical="top"/>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8" fillId="0" borderId="7" xfId="0" applyFont="1" applyBorder="1" applyAlignment="1">
      <alignment horizontal="center" vertical="top"/>
    </xf>
    <xf numFmtId="0" fontId="8" fillId="0" borderId="8" xfId="0" applyFont="1" applyBorder="1" applyAlignment="1">
      <alignment horizontal="center" vertical="top" wrapText="1"/>
    </xf>
    <xf numFmtId="0" fontId="8" fillId="0" borderId="10" xfId="0" applyFont="1" applyBorder="1" applyAlignment="1">
      <alignment horizontal="center" vertical="top" wrapText="1"/>
    </xf>
    <xf numFmtId="0" fontId="8" fillId="0" borderId="7" xfId="0" applyFont="1" applyBorder="1" applyAlignment="1">
      <alignment horizontal="center" vertical="top" wrapText="1"/>
    </xf>
    <xf numFmtId="0" fontId="8" fillId="0" borderId="32" xfId="0" applyFont="1" applyBorder="1" applyAlignment="1">
      <alignment horizontal="center" vertical="top" wrapText="1"/>
    </xf>
    <xf numFmtId="0" fontId="8" fillId="0" borderId="7" xfId="0" applyFont="1" applyBorder="1" applyAlignment="1">
      <alignment horizontal="center"/>
    </xf>
    <xf numFmtId="0" fontId="26" fillId="0" borderId="32" xfId="0" applyFont="1" applyBorder="1" applyAlignment="1">
      <alignment horizontal="center"/>
    </xf>
    <xf numFmtId="0" fontId="26" fillId="0" borderId="1" xfId="0" applyFont="1" applyBorder="1" applyAlignment="1">
      <alignment horizontal="center" wrapText="1"/>
    </xf>
    <xf numFmtId="0" fontId="26" fillId="0" borderId="7" xfId="0" applyFont="1" applyBorder="1" applyAlignment="1">
      <alignment horizontal="center" wrapText="1"/>
    </xf>
    <xf numFmtId="0" fontId="26" fillId="0" borderId="0" xfId="0" applyFont="1" applyBorder="1" applyAlignment="1">
      <alignment horizontal="center" wrapText="1"/>
    </xf>
    <xf numFmtId="0" fontId="26" fillId="0" borderId="8" xfId="0" applyFont="1" applyBorder="1" applyAlignment="1">
      <alignment horizontal="center" wrapText="1"/>
    </xf>
    <xf numFmtId="0" fontId="26" fillId="0" borderId="8" xfId="0" applyFont="1" applyBorder="1" applyAlignment="1">
      <alignment horizontal="center"/>
    </xf>
    <xf numFmtId="0" fontId="26" fillId="0" borderId="10" xfId="0" applyFont="1" applyBorder="1" applyAlignment="1">
      <alignment horizontal="center"/>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1" xfId="0" applyFont="1" applyBorder="1" applyAlignment="1">
      <alignment horizontal="left" vertical="top" wrapText="1"/>
    </xf>
    <xf numFmtId="0" fontId="20" fillId="0" borderId="37" xfId="0" applyFont="1" applyBorder="1" applyAlignment="1">
      <alignment horizontal="left" vertical="top" wrapText="1"/>
    </xf>
    <xf numFmtId="0" fontId="20" fillId="0" borderId="38" xfId="0" applyFont="1" applyBorder="1" applyAlignment="1">
      <alignment horizontal="left" vertical="top" wrapText="1"/>
    </xf>
    <xf numFmtId="0" fontId="20" fillId="0" borderId="5" xfId="0" applyFont="1" applyBorder="1" applyAlignment="1">
      <alignment horizontal="left" vertical="top" wrapText="1"/>
    </xf>
    <xf numFmtId="0" fontId="20" fillId="0" borderId="9" xfId="0" applyFont="1" applyBorder="1" applyAlignment="1">
      <alignment horizontal="left" vertical="top" wrapText="1"/>
    </xf>
    <xf numFmtId="0" fontId="20" fillId="0" borderId="6" xfId="0" applyFont="1" applyBorder="1" applyAlignment="1">
      <alignment horizontal="left" vertical="top" wrapText="1"/>
    </xf>
    <xf numFmtId="0" fontId="20" fillId="0" borderId="36" xfId="0" applyFont="1" applyBorder="1" applyAlignment="1">
      <alignment horizontal="left" vertical="top" wrapText="1"/>
    </xf>
    <xf numFmtId="0" fontId="3" fillId="0" borderId="36" xfId="0" applyFont="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3" fillId="0" borderId="5" xfId="0" applyFont="1" applyBorder="1" applyAlignment="1">
      <alignment horizontal="left" vertical="top" wrapText="1"/>
    </xf>
    <xf numFmtId="0" fontId="28" fillId="0" borderId="5" xfId="0" applyFont="1" applyFill="1" applyBorder="1" applyAlignment="1" applyProtection="1">
      <alignment horizontal="left" vertical="top" wrapText="1"/>
      <protection locked="0"/>
    </xf>
    <xf numFmtId="0" fontId="28" fillId="0" borderId="9" xfId="0" applyFont="1" applyFill="1" applyBorder="1" applyAlignment="1" applyProtection="1">
      <alignment horizontal="left" vertical="top" wrapText="1"/>
      <protection locked="0"/>
    </xf>
    <xf numFmtId="0" fontId="28" fillId="0" borderId="6" xfId="0" applyFont="1" applyFill="1" applyBorder="1" applyAlignment="1" applyProtection="1">
      <alignment horizontal="left" vertical="top" wrapText="1"/>
      <protection locked="0"/>
    </xf>
    <xf numFmtId="0" fontId="3" fillId="0" borderId="9" xfId="0" applyFont="1" applyBorder="1" applyAlignment="1">
      <alignment horizontal="left" vertical="top" wrapText="1"/>
    </xf>
    <xf numFmtId="0" fontId="20" fillId="0" borderId="1" xfId="0" applyFont="1" applyBorder="1" applyAlignment="1">
      <alignment horizontal="left" vertical="top" wrapText="1"/>
    </xf>
    <xf numFmtId="0" fontId="3" fillId="0" borderId="6" xfId="0" applyFont="1" applyBorder="1" applyAlignment="1">
      <alignment horizontal="left" vertical="top" wrapText="1"/>
    </xf>
    <xf numFmtId="0" fontId="3" fillId="0" borderId="37" xfId="0" applyFont="1" applyBorder="1" applyAlignment="1">
      <alignment horizontal="center" vertical="top" wrapText="1"/>
    </xf>
    <xf numFmtId="0" fontId="3" fillId="0" borderId="38" xfId="0" applyFont="1" applyBorder="1" applyAlignment="1">
      <alignment horizontal="center" vertical="top" wrapText="1"/>
    </xf>
    <xf numFmtId="0" fontId="3" fillId="0" borderId="39" xfId="0" applyFont="1" applyBorder="1" applyAlignment="1">
      <alignment horizontal="center" vertical="top" wrapText="1"/>
    </xf>
    <xf numFmtId="49" fontId="3" fillId="3" borderId="37" xfId="0" applyNumberFormat="1" applyFont="1" applyFill="1" applyBorder="1" applyAlignment="1">
      <alignment horizontal="left" vertical="top" wrapText="1"/>
    </xf>
    <xf numFmtId="49" fontId="3" fillId="3" borderId="38" xfId="0" applyNumberFormat="1" applyFont="1" applyFill="1" applyBorder="1" applyAlignment="1">
      <alignment horizontal="left" vertical="top" wrapText="1"/>
    </xf>
    <xf numFmtId="49" fontId="3" fillId="3" borderId="39" xfId="0" applyNumberFormat="1" applyFont="1" applyFill="1" applyBorder="1" applyAlignment="1">
      <alignment horizontal="left" vertical="top" wrapText="1"/>
    </xf>
    <xf numFmtId="0" fontId="3" fillId="0" borderId="40" xfId="0" applyFont="1" applyBorder="1" applyAlignment="1">
      <alignment horizontal="center" vertical="center" wrapText="1"/>
    </xf>
    <xf numFmtId="0" fontId="3" fillId="0" borderId="36" xfId="0" applyFont="1" applyBorder="1" applyAlignment="1">
      <alignment horizontal="center" vertical="center" wrapText="1"/>
    </xf>
    <xf numFmtId="0" fontId="10" fillId="0" borderId="41" xfId="1" applyFont="1" applyBorder="1" applyAlignment="1">
      <alignment horizontal="center" vertical="center" wrapText="1"/>
    </xf>
    <xf numFmtId="0" fontId="10" fillId="0" borderId="1" xfId="1" applyFont="1" applyBorder="1" applyAlignment="1">
      <alignment horizontal="center" vertical="center" wrapText="1"/>
    </xf>
    <xf numFmtId="0" fontId="3" fillId="3" borderId="4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0" fillId="0" borderId="5" xfId="0" applyNumberFormat="1" applyFont="1" applyBorder="1" applyAlignment="1">
      <alignment horizontal="left" vertical="top" wrapText="1"/>
    </xf>
    <xf numFmtId="49" fontId="20" fillId="0" borderId="6" xfId="0" applyNumberFormat="1" applyFont="1" applyBorder="1" applyAlignment="1">
      <alignment horizontal="left" vertical="top" wrapText="1"/>
    </xf>
    <xf numFmtId="0" fontId="29" fillId="0" borderId="0" xfId="0" applyFont="1" applyFill="1" applyBorder="1" applyAlignment="1">
      <alignment horizontal="center" vertical="center" wrapText="1"/>
    </xf>
    <xf numFmtId="0" fontId="3" fillId="0" borderId="0" xfId="0" applyFont="1" applyAlignment="1">
      <alignment horizontal="right"/>
    </xf>
    <xf numFmtId="0" fontId="8" fillId="0" borderId="1" xfId="0" applyFont="1" applyBorder="1" applyAlignment="1">
      <alignment horizontal="left" wrapText="1"/>
    </xf>
    <xf numFmtId="0" fontId="7" fillId="4" borderId="26"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2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7" fillId="4" borderId="23" xfId="0" applyFont="1" applyFill="1" applyBorder="1" applyAlignment="1">
      <alignment horizontal="left" vertical="center" wrapText="1"/>
    </xf>
    <xf numFmtId="0" fontId="7" fillId="4" borderId="26"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8" fillId="4" borderId="15"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14" fillId="4" borderId="0" xfId="0" applyFont="1" applyFill="1" applyBorder="1" applyAlignment="1">
      <alignment vertical="center" wrapText="1"/>
    </xf>
    <xf numFmtId="0" fontId="7" fillId="0" borderId="0" xfId="0" applyFont="1" applyAlignment="1">
      <alignment horizontal="center"/>
    </xf>
    <xf numFmtId="0" fontId="7" fillId="0" borderId="7" xfId="0" applyFont="1" applyBorder="1" applyAlignment="1">
      <alignment horizontal="left" wrapText="1"/>
    </xf>
    <xf numFmtId="0" fontId="7" fillId="0" borderId="32" xfId="0" applyFont="1" applyBorder="1" applyAlignment="1">
      <alignment horizontal="left" wrapText="1"/>
    </xf>
    <xf numFmtId="0" fontId="7" fillId="0" borderId="11" xfId="0" applyFont="1" applyBorder="1" applyAlignment="1">
      <alignment horizontal="left" wrapText="1"/>
    </xf>
    <xf numFmtId="0" fontId="7" fillId="0" borderId="12" xfId="0" applyFont="1" applyBorder="1" applyAlignment="1">
      <alignment horizontal="left" wrapText="1"/>
    </xf>
    <xf numFmtId="0" fontId="7" fillId="0" borderId="0" xfId="0" applyFont="1" applyBorder="1" applyAlignment="1">
      <alignment horizontal="left" wrapText="1"/>
    </xf>
    <xf numFmtId="0" fontId="7" fillId="0" borderId="13" xfId="0" applyFont="1" applyBorder="1" applyAlignment="1">
      <alignment horizontal="left" wrapText="1"/>
    </xf>
    <xf numFmtId="0" fontId="7" fillId="0" borderId="8" xfId="0" applyFont="1" applyBorder="1" applyAlignment="1">
      <alignment horizontal="left" wrapText="1"/>
    </xf>
    <xf numFmtId="0" fontId="7" fillId="0" borderId="10" xfId="0" applyFont="1" applyBorder="1" applyAlignment="1">
      <alignment horizontal="left" wrapText="1"/>
    </xf>
    <xf numFmtId="0" fontId="7" fillId="0" borderId="14" xfId="0" applyFont="1" applyBorder="1" applyAlignment="1">
      <alignment horizontal="left" wrapText="1"/>
    </xf>
    <xf numFmtId="49" fontId="7" fillId="4" borderId="26" xfId="0" applyNumberFormat="1" applyFont="1" applyFill="1" applyBorder="1" applyAlignment="1">
      <alignment horizontal="left" vertical="center" wrapText="1"/>
    </xf>
    <xf numFmtId="49" fontId="7" fillId="4" borderId="19" xfId="0" applyNumberFormat="1" applyFont="1" applyFill="1" applyBorder="1" applyAlignment="1">
      <alignment horizontal="left" vertical="center" wrapText="1"/>
    </xf>
    <xf numFmtId="49" fontId="7" fillId="4" borderId="20" xfId="0" applyNumberFormat="1" applyFont="1" applyFill="1" applyBorder="1" applyAlignment="1">
      <alignment horizontal="left" vertical="center" wrapText="1"/>
    </xf>
    <xf numFmtId="49" fontId="7" fillId="4" borderId="25" xfId="0" applyNumberFormat="1" applyFont="1" applyFill="1" applyBorder="1" applyAlignment="1">
      <alignment horizontal="left" vertical="center" wrapText="1"/>
    </xf>
    <xf numFmtId="49" fontId="7" fillId="4" borderId="22" xfId="0" applyNumberFormat="1" applyFont="1" applyFill="1" applyBorder="1" applyAlignment="1">
      <alignment horizontal="left" vertical="center" wrapText="1"/>
    </xf>
    <xf numFmtId="49" fontId="7" fillId="4" borderId="23" xfId="0" applyNumberFormat="1" applyFont="1" applyFill="1" applyBorder="1" applyAlignment="1">
      <alignment horizontal="left" vertical="center" wrapText="1"/>
    </xf>
    <xf numFmtId="0" fontId="7" fillId="4" borderId="31"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20"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5"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7" fillId="4" borderId="26" xfId="0" applyNumberFormat="1" applyFont="1" applyFill="1" applyBorder="1" applyAlignment="1">
      <alignment horizontal="left" vertical="center" wrapText="1"/>
    </xf>
    <xf numFmtId="0" fontId="7" fillId="4" borderId="19" xfId="0" applyNumberFormat="1" applyFont="1" applyFill="1" applyBorder="1" applyAlignment="1">
      <alignment horizontal="left" vertical="center" wrapText="1"/>
    </xf>
    <xf numFmtId="0" fontId="7" fillId="4" borderId="20" xfId="0" applyNumberFormat="1" applyFont="1" applyFill="1" applyBorder="1" applyAlignment="1">
      <alignment horizontal="left" vertical="center" wrapText="1"/>
    </xf>
    <xf numFmtId="0" fontId="7" fillId="4" borderId="24" xfId="0" applyNumberFormat="1" applyFont="1" applyFill="1" applyBorder="1" applyAlignment="1">
      <alignment horizontal="left" vertical="center" wrapText="1"/>
    </xf>
    <xf numFmtId="0" fontId="7" fillId="4" borderId="0" xfId="0" applyNumberFormat="1" applyFont="1" applyFill="1" applyBorder="1" applyAlignment="1">
      <alignment horizontal="left" vertical="center" wrapText="1"/>
    </xf>
    <xf numFmtId="0" fontId="7" fillId="4" borderId="21" xfId="0" applyNumberFormat="1" applyFont="1" applyFill="1" applyBorder="1" applyAlignment="1">
      <alignment horizontal="left" vertical="center" wrapText="1"/>
    </xf>
    <xf numFmtId="0" fontId="7" fillId="4" borderId="25" xfId="0" applyNumberFormat="1" applyFont="1" applyFill="1" applyBorder="1" applyAlignment="1">
      <alignment horizontal="left" vertical="center" wrapText="1"/>
    </xf>
    <xf numFmtId="0" fontId="7" fillId="4" borderId="22" xfId="0" applyNumberFormat="1" applyFont="1" applyFill="1" applyBorder="1" applyAlignment="1">
      <alignment horizontal="left" vertical="center" wrapText="1"/>
    </xf>
    <xf numFmtId="0" fontId="7" fillId="4" borderId="23" xfId="0" applyNumberFormat="1" applyFont="1" applyFill="1" applyBorder="1" applyAlignment="1">
      <alignment horizontal="left" vertical="center" wrapText="1"/>
    </xf>
    <xf numFmtId="0" fontId="14" fillId="4" borderId="26" xfId="0" applyFont="1" applyFill="1" applyBorder="1" applyAlignment="1">
      <alignment vertical="center" wrapText="1"/>
    </xf>
    <xf numFmtId="0" fontId="14" fillId="4" borderId="19" xfId="0" applyFont="1" applyFill="1" applyBorder="1" applyAlignment="1">
      <alignment vertical="center" wrapText="1"/>
    </xf>
    <xf numFmtId="0" fontId="14" fillId="4" borderId="20" xfId="0" applyFont="1" applyFill="1" applyBorder="1" applyAlignment="1">
      <alignment vertical="center" wrapText="1"/>
    </xf>
    <xf numFmtId="0" fontId="14" fillId="4" borderId="25" xfId="0" applyFont="1" applyFill="1" applyBorder="1" applyAlignment="1">
      <alignment vertical="center" wrapText="1"/>
    </xf>
    <xf numFmtId="0" fontId="14" fillId="4" borderId="22" xfId="0" applyFont="1" applyFill="1" applyBorder="1" applyAlignment="1">
      <alignment vertical="center" wrapText="1"/>
    </xf>
    <xf numFmtId="0" fontId="14" fillId="4" borderId="23" xfId="0" applyFont="1" applyFill="1" applyBorder="1" applyAlignment="1">
      <alignment vertical="center" wrapText="1"/>
    </xf>
    <xf numFmtId="0" fontId="8"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7" fillId="4" borderId="1" xfId="0" applyFont="1" applyFill="1" applyBorder="1" applyAlignment="1">
      <alignment vertical="center" wrapText="1"/>
    </xf>
    <xf numFmtId="0" fontId="13" fillId="4" borderId="1" xfId="0" applyFont="1" applyFill="1" applyBorder="1" applyAlignment="1">
      <alignment vertical="center" wrapText="1"/>
    </xf>
    <xf numFmtId="0" fontId="15" fillId="0" borderId="0" xfId="0" applyFont="1" applyFill="1" applyBorder="1" applyAlignment="1">
      <alignment horizontal="center" vertical="center" wrapText="1"/>
    </xf>
    <xf numFmtId="0" fontId="14" fillId="4" borderId="1" xfId="0" applyFont="1" applyFill="1" applyBorder="1" applyAlignment="1">
      <alignment vertical="center" wrapText="1"/>
    </xf>
    <xf numFmtId="0" fontId="0" fillId="0" borderId="12" xfId="0" applyBorder="1" applyAlignment="1">
      <alignment horizontal="center"/>
    </xf>
    <xf numFmtId="0" fontId="0" fillId="0" borderId="0" xfId="0" applyBorder="1" applyAlignment="1">
      <alignment horizontal="center"/>
    </xf>
    <xf numFmtId="9" fontId="0" fillId="0" borderId="5" xfId="0" applyNumberFormat="1" applyFill="1" applyBorder="1" applyAlignment="1">
      <alignment horizontal="center"/>
    </xf>
    <xf numFmtId="0" fontId="0" fillId="0" borderId="9" xfId="0" applyFill="1" applyBorder="1" applyAlignment="1">
      <alignment horizontal="center"/>
    </xf>
    <xf numFmtId="0" fontId="0" fillId="0" borderId="6" xfId="0" applyFill="1" applyBorder="1" applyAlignment="1">
      <alignment horizontal="center"/>
    </xf>
    <xf numFmtId="0" fontId="0" fillId="0" borderId="0" xfId="0" applyAlignment="1">
      <alignment horizontal="right"/>
    </xf>
    <xf numFmtId="164" fontId="0" fillId="0" borderId="5" xfId="0" applyNumberFormat="1" applyFill="1" applyBorder="1" applyAlignment="1">
      <alignment horizontal="center"/>
    </xf>
    <xf numFmtId="164" fontId="0" fillId="0" borderId="9" xfId="0" applyNumberFormat="1" applyFill="1" applyBorder="1" applyAlignment="1">
      <alignment horizontal="center"/>
    </xf>
    <xf numFmtId="164" fontId="0" fillId="0" borderId="6" xfId="0" applyNumberFormat="1" applyFill="1" applyBorder="1" applyAlignment="1">
      <alignment horizontal="center"/>
    </xf>
    <xf numFmtId="164" fontId="0" fillId="0" borderId="5" xfId="0" applyNumberFormat="1" applyBorder="1" applyAlignment="1">
      <alignment horizontal="center"/>
    </xf>
    <xf numFmtId="164" fontId="0" fillId="0" borderId="9" xfId="0" applyNumberFormat="1" applyBorder="1" applyAlignment="1">
      <alignment horizontal="center"/>
    </xf>
    <xf numFmtId="164" fontId="0" fillId="0" borderId="6" xfId="0" applyNumberFormat="1" applyBorder="1" applyAlignment="1">
      <alignment horizontal="center"/>
    </xf>
    <xf numFmtId="9" fontId="0" fillId="0" borderId="5" xfId="0" applyNumberFormat="1"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4" fillId="0" borderId="5" xfId="0" applyFont="1" applyFill="1" applyBorder="1" applyAlignment="1">
      <alignment horizontal="left" wrapText="1"/>
    </xf>
    <xf numFmtId="0" fontId="4" fillId="0" borderId="9" xfId="0" applyFont="1" applyFill="1" applyBorder="1" applyAlignment="1">
      <alignment horizontal="left" wrapText="1"/>
    </xf>
    <xf numFmtId="0" fontId="4" fillId="0" borderId="6" xfId="0" applyFont="1" applyFill="1" applyBorder="1" applyAlignment="1">
      <alignment horizontal="left" wrapText="1"/>
    </xf>
    <xf numFmtId="9" fontId="18" fillId="0" borderId="5" xfId="0" applyNumberFormat="1" applyFont="1" applyBorder="1" applyAlignment="1">
      <alignment horizontal="center"/>
    </xf>
    <xf numFmtId="9" fontId="18" fillId="0" borderId="6" xfId="0" applyNumberFormat="1" applyFont="1" applyBorder="1" applyAlignment="1">
      <alignment horizontal="center"/>
    </xf>
    <xf numFmtId="164" fontId="0" fillId="5" borderId="5" xfId="0" applyNumberFormat="1" applyFill="1" applyBorder="1" applyAlignment="1">
      <alignment horizontal="center"/>
    </xf>
    <xf numFmtId="164" fontId="0" fillId="5" borderId="9" xfId="0" applyNumberFormat="1" applyFill="1" applyBorder="1" applyAlignment="1">
      <alignment horizontal="center"/>
    </xf>
    <xf numFmtId="164" fontId="0" fillId="5" borderId="6" xfId="0" applyNumberFormat="1" applyFill="1" applyBorder="1" applyAlignment="1">
      <alignment horizontal="center"/>
    </xf>
    <xf numFmtId="164" fontId="0" fillId="7" borderId="5" xfId="0" applyNumberFormat="1" applyFill="1" applyBorder="1" applyAlignment="1">
      <alignment horizontal="center"/>
    </xf>
    <xf numFmtId="164" fontId="0" fillId="7" borderId="9" xfId="0" applyNumberFormat="1" applyFill="1" applyBorder="1" applyAlignment="1">
      <alignment horizontal="center"/>
    </xf>
    <xf numFmtId="164" fontId="0" fillId="7" borderId="6" xfId="0" applyNumberFormat="1" applyFill="1" applyBorder="1" applyAlignment="1">
      <alignment horizontal="center"/>
    </xf>
    <xf numFmtId="0" fontId="0" fillId="0" borderId="5" xfId="0" applyBorder="1" applyAlignment="1">
      <alignment horizontal="center"/>
    </xf>
    <xf numFmtId="0" fontId="3" fillId="0" borderId="5" xfId="1" applyFont="1" applyBorder="1" applyAlignment="1">
      <alignment horizontal="left" vertical="top" wrapText="1"/>
    </xf>
    <xf numFmtId="0" fontId="3" fillId="0" borderId="9" xfId="1" applyFont="1" applyBorder="1" applyAlignment="1">
      <alignment horizontal="left" vertical="top" wrapText="1"/>
    </xf>
    <xf numFmtId="0" fontId="3" fillId="0" borderId="6" xfId="1" applyFont="1" applyBorder="1" applyAlignment="1">
      <alignment horizontal="left" vertical="top" wrapText="1"/>
    </xf>
    <xf numFmtId="0" fontId="0" fillId="0" borderId="5" xfId="0" applyBorder="1" applyAlignment="1">
      <alignment horizontal="center" wrapText="1"/>
    </xf>
    <xf numFmtId="0" fontId="0" fillId="0" borderId="9" xfId="0" applyBorder="1" applyAlignment="1">
      <alignment horizontal="center" wrapText="1"/>
    </xf>
    <xf numFmtId="0" fontId="0" fillId="0" borderId="6" xfId="0" applyBorder="1" applyAlignment="1">
      <alignment horizontal="center" wrapText="1"/>
    </xf>
    <xf numFmtId="164" fontId="18" fillId="7" borderId="5" xfId="0" applyNumberFormat="1" applyFont="1" applyFill="1" applyBorder="1" applyAlignment="1">
      <alignment horizontal="center"/>
    </xf>
    <xf numFmtId="164" fontId="18" fillId="7" borderId="6" xfId="0" applyNumberFormat="1" applyFont="1" applyFill="1" applyBorder="1" applyAlignment="1">
      <alignment horizontal="center"/>
    </xf>
    <xf numFmtId="164" fontId="18" fillId="0" borderId="5" xfId="0" applyNumberFormat="1" applyFont="1" applyFill="1" applyBorder="1" applyAlignment="1">
      <alignment horizontal="center"/>
    </xf>
    <xf numFmtId="164" fontId="18" fillId="0" borderId="6" xfId="0" applyNumberFormat="1" applyFont="1" applyFill="1" applyBorder="1" applyAlignment="1">
      <alignment horizontal="center"/>
    </xf>
    <xf numFmtId="164" fontId="18" fillId="2" borderId="5" xfId="0" applyNumberFormat="1" applyFont="1" applyFill="1" applyBorder="1" applyAlignment="1">
      <alignment horizontal="center"/>
    </xf>
    <xf numFmtId="164" fontId="18" fillId="2" borderId="6" xfId="0" applyNumberFormat="1" applyFont="1" applyFill="1" applyBorder="1" applyAlignment="1">
      <alignment horizontal="center"/>
    </xf>
    <xf numFmtId="164" fontId="18" fillId="0" borderId="5" xfId="0" applyNumberFormat="1" applyFont="1" applyBorder="1" applyAlignment="1">
      <alignment horizontal="center"/>
    </xf>
    <xf numFmtId="164" fontId="18" fillId="0" borderId="6" xfId="0" applyNumberFormat="1" applyFont="1" applyBorder="1" applyAlignment="1">
      <alignment horizontal="center"/>
    </xf>
    <xf numFmtId="0" fontId="18" fillId="0" borderId="6" xfId="0" applyFont="1" applyBorder="1" applyAlignment="1">
      <alignment horizontal="center"/>
    </xf>
    <xf numFmtId="164" fontId="0" fillId="2" borderId="5" xfId="0" applyNumberFormat="1" applyFill="1" applyBorder="1" applyAlignment="1">
      <alignment horizontal="center"/>
    </xf>
    <xf numFmtId="164" fontId="0" fillId="2" borderId="9" xfId="0" applyNumberFormat="1" applyFill="1" applyBorder="1" applyAlignment="1">
      <alignment horizontal="center"/>
    </xf>
    <xf numFmtId="164" fontId="0" fillId="2" borderId="6" xfId="0" applyNumberFormat="1" applyFill="1" applyBorder="1" applyAlignment="1">
      <alignment horizontal="center"/>
    </xf>
    <xf numFmtId="0" fontId="18" fillId="0" borderId="33" xfId="0" applyFont="1" applyBorder="1" applyAlignment="1">
      <alignment horizontal="center"/>
    </xf>
    <xf numFmtId="9" fontId="18" fillId="0" borderId="9" xfId="0" applyNumberFormat="1" applyFont="1" applyBorder="1" applyAlignment="1">
      <alignment horizontal="center"/>
    </xf>
    <xf numFmtId="0" fontId="20" fillId="0" borderId="1" xfId="1" applyFont="1" applyBorder="1" applyAlignment="1">
      <alignment vertical="top" wrapText="1"/>
    </xf>
    <xf numFmtId="0" fontId="18" fillId="0" borderId="5" xfId="0" applyFont="1" applyBorder="1" applyAlignment="1">
      <alignment horizontal="center" wrapText="1"/>
    </xf>
    <xf numFmtId="0" fontId="18" fillId="0" borderId="6" xfId="0" applyFont="1" applyBorder="1" applyAlignment="1">
      <alignment horizontal="center" wrapText="1"/>
    </xf>
    <xf numFmtId="164" fontId="18" fillId="5" borderId="5" xfId="0" applyNumberFormat="1" applyFont="1" applyFill="1" applyBorder="1" applyAlignment="1">
      <alignment horizontal="center"/>
    </xf>
    <xf numFmtId="164" fontId="18" fillId="5" borderId="6" xfId="0" applyNumberFormat="1" applyFont="1" applyFill="1" applyBorder="1" applyAlignment="1">
      <alignment horizontal="center"/>
    </xf>
    <xf numFmtId="164" fontId="18" fillId="0" borderId="9" xfId="0" applyNumberFormat="1" applyFont="1" applyFill="1" applyBorder="1" applyAlignment="1">
      <alignment horizontal="center"/>
    </xf>
    <xf numFmtId="164" fontId="18" fillId="0" borderId="9" xfId="0" applyNumberFormat="1" applyFont="1" applyBorder="1" applyAlignment="1">
      <alignment horizontal="center"/>
    </xf>
    <xf numFmtId="0" fontId="18" fillId="0" borderId="9" xfId="0" applyFont="1" applyBorder="1" applyAlignment="1">
      <alignment horizontal="center"/>
    </xf>
    <xf numFmtId="0" fontId="21" fillId="0" borderId="33"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34" xfId="0" applyFont="1" applyFill="1" applyBorder="1" applyAlignment="1">
      <alignment horizontal="left" vertical="top" wrapText="1"/>
    </xf>
    <xf numFmtId="164" fontId="18" fillId="5" borderId="9" xfId="0" applyNumberFormat="1" applyFont="1" applyFill="1" applyBorder="1" applyAlignment="1">
      <alignment horizontal="center"/>
    </xf>
    <xf numFmtId="164" fontId="18" fillId="7" borderId="9" xfId="0" applyNumberFormat="1" applyFont="1" applyFill="1" applyBorder="1" applyAlignment="1">
      <alignment horizontal="center"/>
    </xf>
    <xf numFmtId="164" fontId="18" fillId="2" borderId="9" xfId="0" applyNumberFormat="1" applyFont="1" applyFill="1" applyBorder="1" applyAlignment="1">
      <alignment horizontal="center"/>
    </xf>
    <xf numFmtId="0" fontId="0" fillId="0" borderId="5" xfId="0" applyFill="1" applyBorder="1" applyAlignment="1">
      <alignment horizontal="center" textRotation="90"/>
    </xf>
    <xf numFmtId="0" fontId="0" fillId="0" borderId="6" xfId="0" applyFill="1" applyBorder="1" applyAlignment="1">
      <alignment horizontal="center" textRotation="90"/>
    </xf>
    <xf numFmtId="0" fontId="0" fillId="0" borderId="5" xfId="0" applyBorder="1" applyAlignment="1">
      <alignment horizontal="center" textRotation="90"/>
    </xf>
    <xf numFmtId="0" fontId="0" fillId="0" borderId="6" xfId="0" applyBorder="1" applyAlignment="1">
      <alignment horizontal="center" textRotation="90"/>
    </xf>
    <xf numFmtId="0" fontId="20" fillId="3" borderId="5" xfId="0" applyFont="1" applyFill="1" applyBorder="1" applyAlignment="1">
      <alignment horizontal="left" vertical="top" wrapText="1"/>
    </xf>
    <xf numFmtId="0" fontId="20" fillId="3" borderId="9" xfId="0" applyFont="1" applyFill="1" applyBorder="1" applyAlignment="1">
      <alignment horizontal="left" vertical="top" wrapText="1"/>
    </xf>
    <xf numFmtId="0" fontId="20" fillId="3" borderId="6" xfId="0" applyFont="1" applyFill="1" applyBorder="1" applyAlignment="1">
      <alignment horizontal="left" vertical="top" wrapText="1"/>
    </xf>
    <xf numFmtId="0" fontId="18" fillId="0" borderId="9" xfId="0" applyFont="1" applyBorder="1" applyAlignment="1">
      <alignment horizontal="center" wrapText="1"/>
    </xf>
    <xf numFmtId="0" fontId="0" fillId="0" borderId="5" xfId="0" applyBorder="1" applyAlignment="1">
      <alignment horizontal="center" textRotation="90" wrapText="1"/>
    </xf>
    <xf numFmtId="0" fontId="0" fillId="0" borderId="9" xfId="0" applyBorder="1" applyAlignment="1">
      <alignment horizontal="center" textRotation="90" wrapText="1"/>
    </xf>
    <xf numFmtId="0" fontId="0" fillId="0" borderId="6" xfId="0" applyBorder="1" applyAlignment="1">
      <alignment horizontal="center" textRotation="90" wrapText="1"/>
    </xf>
    <xf numFmtId="0" fontId="0" fillId="0" borderId="1" xfId="0" applyFill="1" applyBorder="1" applyAlignment="1">
      <alignment horizontal="center" textRotation="9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Fill="1" applyBorder="1" applyAlignment="1">
      <alignment horizontal="center" textRotation="90" wrapText="1"/>
    </xf>
    <xf numFmtId="0" fontId="0" fillId="5" borderId="1" xfId="0" applyFill="1" applyBorder="1" applyAlignment="1">
      <alignment horizontal="center" textRotation="90" wrapText="1"/>
    </xf>
    <xf numFmtId="0" fontId="0" fillId="0" borderId="1" xfId="0" applyBorder="1" applyAlignment="1">
      <alignment horizontal="center" textRotation="90" wrapText="1"/>
    </xf>
    <xf numFmtId="0" fontId="0" fillId="5" borderId="5" xfId="0" applyFill="1" applyBorder="1" applyAlignment="1">
      <alignment horizontal="center" textRotation="90"/>
    </xf>
    <xf numFmtId="0" fontId="0" fillId="5" borderId="6" xfId="0" applyFill="1" applyBorder="1" applyAlignment="1">
      <alignment horizontal="center" textRotation="90"/>
    </xf>
    <xf numFmtId="0" fontId="0" fillId="0" borderId="0" xfId="0" applyAlignment="1">
      <alignment horizontal="center"/>
    </xf>
    <xf numFmtId="0" fontId="0" fillId="0" borderId="7" xfId="0" applyBorder="1" applyAlignment="1">
      <alignment horizontal="center" textRotation="90" wrapText="1"/>
    </xf>
    <xf numFmtId="0" fontId="0" fillId="0" borderId="11" xfId="0" applyBorder="1" applyAlignment="1">
      <alignment horizontal="center" textRotation="90" wrapText="1"/>
    </xf>
    <xf numFmtId="0" fontId="0" fillId="0" borderId="12" xfId="0" applyBorder="1" applyAlignment="1">
      <alignment horizontal="center" textRotation="90" wrapText="1"/>
    </xf>
    <xf numFmtId="0" fontId="0" fillId="0" borderId="13" xfId="0" applyBorder="1" applyAlignment="1">
      <alignment horizontal="center" textRotation="90" wrapText="1"/>
    </xf>
    <xf numFmtId="0" fontId="0" fillId="0" borderId="8" xfId="0" applyBorder="1" applyAlignment="1">
      <alignment horizontal="center" textRotation="90" wrapText="1"/>
    </xf>
    <xf numFmtId="0" fontId="0" fillId="0" borderId="14" xfId="0" applyBorder="1" applyAlignment="1">
      <alignment horizontal="center" textRotation="90" wrapText="1"/>
    </xf>
    <xf numFmtId="0" fontId="16" fillId="0" borderId="0" xfId="0" applyNumberFormat="1" applyFont="1" applyAlignment="1">
      <alignment horizontal="left" wrapText="1"/>
    </xf>
    <xf numFmtId="0" fontId="0" fillId="0" borderId="0" xfId="0" applyAlignment="1">
      <alignment horizontal="center" wrapText="1"/>
    </xf>
  </cellXfs>
  <cellStyles count="3">
    <cellStyle name="ex68" xfId="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7;&#1088;&#1086;&#1075;&#1088;.&#1087;&#1088;&#1080;&#1083;.4,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
      <sheetName val="5"/>
    </sheetNames>
    <sheetDataSet>
      <sheetData sheetId="0">
        <row r="32">
          <cell r="B32" t="str">
            <v>"Оказание содействия в осуществлении информирования граждан о подготовке и проведении общероссийского дня голосования по вопросу одобрения поправок в Конституцию РФ"</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FF00"/>
  </sheetPr>
  <dimension ref="B1:G153"/>
  <sheetViews>
    <sheetView topLeftCell="A78" zoomScaleNormal="100" workbookViewId="0">
      <selection activeCell="M90" sqref="M90"/>
    </sheetView>
  </sheetViews>
  <sheetFormatPr defaultRowHeight="15"/>
  <cols>
    <col min="2" max="2" width="33.7109375" customWidth="1"/>
    <col min="3" max="3" width="49.85546875" customWidth="1"/>
  </cols>
  <sheetData>
    <row r="1" spans="2:7" ht="1.5" customHeight="1"/>
    <row r="2" spans="2:7" ht="18.75" hidden="1">
      <c r="B2" s="1"/>
      <c r="C2" s="1"/>
    </row>
    <row r="3" spans="2:7" ht="84.75" hidden="1" customHeight="1">
      <c r="B3" s="2"/>
      <c r="C3" s="187"/>
      <c r="D3" s="187"/>
      <c r="E3" s="187"/>
      <c r="F3" s="187"/>
      <c r="G3" s="187"/>
    </row>
    <row r="4" spans="2:7" ht="18.75" hidden="1">
      <c r="B4" s="2"/>
      <c r="C4" s="3"/>
    </row>
    <row r="5" spans="2:7" ht="18.75">
      <c r="B5" s="2"/>
      <c r="C5" s="187" t="s">
        <v>285</v>
      </c>
      <c r="D5" s="187"/>
      <c r="E5" s="187"/>
      <c r="F5" s="187"/>
      <c r="G5" s="187"/>
    </row>
    <row r="6" spans="2:7" ht="20.25" customHeight="1">
      <c r="B6" s="2"/>
      <c r="C6" s="249" t="s">
        <v>374</v>
      </c>
      <c r="D6" s="249"/>
      <c r="E6" s="249"/>
      <c r="F6" s="249"/>
      <c r="G6" s="249"/>
    </row>
    <row r="7" spans="2:7" ht="142.5" customHeight="1" thickBot="1">
      <c r="B7" s="193" t="s">
        <v>82</v>
      </c>
      <c r="C7" s="193"/>
      <c r="D7" s="193"/>
      <c r="E7" s="193"/>
      <c r="F7" s="193"/>
      <c r="G7" s="193"/>
    </row>
    <row r="8" spans="2:7" ht="15.75" customHeight="1">
      <c r="B8" s="25" t="s">
        <v>43</v>
      </c>
      <c r="C8" s="194" t="s">
        <v>46</v>
      </c>
      <c r="D8" s="195"/>
      <c r="E8" s="195"/>
      <c r="F8" s="195"/>
      <c r="G8" s="196"/>
    </row>
    <row r="9" spans="2:7" ht="12" customHeight="1">
      <c r="B9" s="24" t="s">
        <v>44</v>
      </c>
      <c r="C9" s="197"/>
      <c r="D9" s="198"/>
      <c r="E9" s="198"/>
      <c r="F9" s="198"/>
      <c r="G9" s="199"/>
    </row>
    <row r="10" spans="2:7" ht="15.75" customHeight="1" thickBot="1">
      <c r="B10" s="26" t="s">
        <v>45</v>
      </c>
      <c r="C10" s="200"/>
      <c r="D10" s="201"/>
      <c r="E10" s="201"/>
      <c r="F10" s="201"/>
      <c r="G10" s="202"/>
    </row>
    <row r="11" spans="2:7" ht="42.75" customHeight="1" thickBot="1">
      <c r="B11" s="26" t="s">
        <v>0</v>
      </c>
      <c r="C11" s="203" t="s">
        <v>46</v>
      </c>
      <c r="D11" s="204"/>
      <c r="E11" s="204"/>
      <c r="F11" s="204"/>
      <c r="G11" s="205"/>
    </row>
    <row r="12" spans="2:7" ht="31.5" customHeight="1" thickBot="1">
      <c r="B12" s="26" t="s">
        <v>1</v>
      </c>
      <c r="C12" s="203" t="s">
        <v>46</v>
      </c>
      <c r="D12" s="204"/>
      <c r="E12" s="204"/>
      <c r="F12" s="204"/>
      <c r="G12" s="205"/>
    </row>
    <row r="13" spans="2:7" ht="32.25" customHeight="1">
      <c r="B13" s="217" t="s">
        <v>47</v>
      </c>
      <c r="C13" s="220" t="s">
        <v>48</v>
      </c>
      <c r="D13" s="221"/>
      <c r="E13" s="221"/>
      <c r="F13" s="221"/>
      <c r="G13" s="222"/>
    </row>
    <row r="14" spans="2:7" ht="21.75" customHeight="1">
      <c r="B14" s="218"/>
      <c r="C14" s="206" t="s">
        <v>49</v>
      </c>
      <c r="D14" s="207"/>
      <c r="E14" s="207"/>
      <c r="F14" s="207"/>
      <c r="G14" s="208"/>
    </row>
    <row r="15" spans="2:7" ht="15" customHeight="1">
      <c r="B15" s="218"/>
      <c r="C15" s="206" t="s">
        <v>50</v>
      </c>
      <c r="D15" s="207"/>
      <c r="E15" s="207"/>
      <c r="F15" s="207"/>
      <c r="G15" s="208"/>
    </row>
    <row r="16" spans="2:7" ht="20.25" customHeight="1">
      <c r="B16" s="218"/>
      <c r="C16" s="206" t="s">
        <v>51</v>
      </c>
      <c r="D16" s="207"/>
      <c r="E16" s="207"/>
      <c r="F16" s="207"/>
      <c r="G16" s="208"/>
    </row>
    <row r="17" spans="2:7" ht="15.75" customHeight="1">
      <c r="B17" s="218"/>
      <c r="C17" s="206" t="s">
        <v>52</v>
      </c>
      <c r="D17" s="207"/>
      <c r="E17" s="207"/>
      <c r="F17" s="207"/>
      <c r="G17" s="208"/>
    </row>
    <row r="18" spans="2:7" ht="15.75" customHeight="1">
      <c r="B18" s="218"/>
      <c r="C18" s="206" t="s">
        <v>343</v>
      </c>
      <c r="D18" s="207"/>
      <c r="E18" s="207"/>
      <c r="F18" s="207"/>
      <c r="G18" s="208"/>
    </row>
    <row r="19" spans="2:7" ht="36" customHeight="1">
      <c r="B19" s="218"/>
      <c r="C19" s="206" t="s">
        <v>344</v>
      </c>
      <c r="D19" s="207"/>
      <c r="E19" s="207"/>
      <c r="F19" s="207"/>
      <c r="G19" s="208"/>
    </row>
    <row r="20" spans="2:7" ht="15.75" hidden="1">
      <c r="B20" s="218"/>
      <c r="C20" s="214"/>
      <c r="D20" s="215"/>
      <c r="E20" s="215"/>
      <c r="F20" s="215"/>
      <c r="G20" s="216"/>
    </row>
    <row r="21" spans="2:7" ht="28.5" customHeight="1">
      <c r="B21" s="218"/>
      <c r="C21" s="214" t="s">
        <v>53</v>
      </c>
      <c r="D21" s="215"/>
      <c r="E21" s="215"/>
      <c r="F21" s="215"/>
      <c r="G21" s="216"/>
    </row>
    <row r="22" spans="2:7" ht="15.75" customHeight="1">
      <c r="B22" s="218"/>
      <c r="C22" s="206" t="s">
        <v>54</v>
      </c>
      <c r="D22" s="207"/>
      <c r="E22" s="207"/>
      <c r="F22" s="207"/>
      <c r="G22" s="208"/>
    </row>
    <row r="23" spans="2:7" ht="21" customHeight="1">
      <c r="B23" s="218"/>
      <c r="C23" s="206" t="s">
        <v>303</v>
      </c>
      <c r="D23" s="207"/>
      <c r="E23" s="207"/>
      <c r="F23" s="207"/>
      <c r="G23" s="208"/>
    </row>
    <row r="24" spans="2:7" ht="47.25" customHeight="1">
      <c r="B24" s="218"/>
      <c r="C24" s="197" t="s">
        <v>345</v>
      </c>
      <c r="D24" s="209"/>
      <c r="E24" s="209"/>
      <c r="F24" s="209"/>
      <c r="G24" s="199"/>
    </row>
    <row r="25" spans="2:7" ht="15.75" customHeight="1">
      <c r="B25" s="218"/>
      <c r="C25" s="197" t="s">
        <v>304</v>
      </c>
      <c r="D25" s="209"/>
      <c r="E25" s="209"/>
      <c r="F25" s="209"/>
      <c r="G25" s="199"/>
    </row>
    <row r="26" spans="2:7" ht="63" customHeight="1">
      <c r="B26" s="218"/>
      <c r="C26" s="197" t="s">
        <v>327</v>
      </c>
      <c r="D26" s="209"/>
      <c r="E26" s="209"/>
      <c r="F26" s="209"/>
      <c r="G26" s="199"/>
    </row>
    <row r="27" spans="2:7" ht="47.25" customHeight="1">
      <c r="B27" s="218"/>
      <c r="C27" s="197" t="s">
        <v>55</v>
      </c>
      <c r="D27" s="209"/>
      <c r="E27" s="209"/>
      <c r="F27" s="209"/>
      <c r="G27" s="199"/>
    </row>
    <row r="28" spans="2:7" ht="31.5" customHeight="1">
      <c r="B28" s="218"/>
      <c r="C28" s="206" t="s">
        <v>297</v>
      </c>
      <c r="D28" s="207"/>
      <c r="E28" s="207"/>
      <c r="F28" s="207"/>
      <c r="G28" s="208"/>
    </row>
    <row r="29" spans="2:7" ht="15.75">
      <c r="B29" s="218"/>
      <c r="C29" s="206"/>
      <c r="D29" s="207"/>
      <c r="E29" s="207"/>
      <c r="F29" s="207"/>
      <c r="G29" s="208"/>
    </row>
    <row r="30" spans="2:7" ht="15.75" customHeight="1">
      <c r="B30" s="218"/>
      <c r="C30" s="206" t="s">
        <v>54</v>
      </c>
      <c r="D30" s="207"/>
      <c r="E30" s="207"/>
      <c r="F30" s="207"/>
      <c r="G30" s="208"/>
    </row>
    <row r="31" spans="2:7" ht="31.5" customHeight="1">
      <c r="B31" s="218"/>
      <c r="C31" s="206" t="s">
        <v>298</v>
      </c>
      <c r="D31" s="207"/>
      <c r="E31" s="207"/>
      <c r="F31" s="207"/>
      <c r="G31" s="208"/>
    </row>
    <row r="32" spans="2:7" ht="31.5" customHeight="1">
      <c r="B32" s="218"/>
      <c r="C32" s="206" t="s">
        <v>299</v>
      </c>
      <c r="D32" s="207"/>
      <c r="E32" s="207"/>
      <c r="F32" s="207"/>
      <c r="G32" s="208"/>
    </row>
    <row r="33" spans="2:7" ht="31.5" customHeight="1">
      <c r="B33" s="218"/>
      <c r="C33" s="206" t="s">
        <v>300</v>
      </c>
      <c r="D33" s="207"/>
      <c r="E33" s="207"/>
      <c r="F33" s="207"/>
      <c r="G33" s="208"/>
    </row>
    <row r="34" spans="2:7" ht="31.5" customHeight="1">
      <c r="B34" s="218"/>
      <c r="C34" s="206" t="s">
        <v>301</v>
      </c>
      <c r="D34" s="207"/>
      <c r="E34" s="207"/>
      <c r="F34" s="207"/>
      <c r="G34" s="208"/>
    </row>
    <row r="35" spans="2:7" ht="47.25" customHeight="1">
      <c r="B35" s="218"/>
      <c r="C35" s="206" t="s">
        <v>338</v>
      </c>
      <c r="D35" s="207"/>
      <c r="E35" s="207"/>
      <c r="F35" s="207"/>
      <c r="G35" s="208"/>
    </row>
    <row r="36" spans="2:7" ht="39.75" customHeight="1">
      <c r="B36" s="218"/>
      <c r="C36" s="206" t="s">
        <v>305</v>
      </c>
      <c r="D36" s="207"/>
      <c r="E36" s="207"/>
      <c r="F36" s="207"/>
      <c r="G36" s="208"/>
    </row>
    <row r="37" spans="2:7" ht="47.25" customHeight="1">
      <c r="B37" s="218"/>
      <c r="C37" s="223" t="s">
        <v>306</v>
      </c>
      <c r="D37" s="224"/>
      <c r="E37" s="224"/>
      <c r="F37" s="224"/>
      <c r="G37" s="225"/>
    </row>
    <row r="38" spans="2:7" ht="15.75">
      <c r="B38" s="218"/>
      <c r="C38" s="197"/>
      <c r="D38" s="209"/>
      <c r="E38" s="209"/>
      <c r="F38" s="209"/>
      <c r="G38" s="199"/>
    </row>
    <row r="39" spans="2:7" ht="15.75" customHeight="1">
      <c r="B39" s="218"/>
      <c r="C39" s="197" t="s">
        <v>49</v>
      </c>
      <c r="D39" s="209"/>
      <c r="E39" s="209"/>
      <c r="F39" s="209"/>
      <c r="G39" s="199"/>
    </row>
    <row r="40" spans="2:7" ht="31.5" customHeight="1">
      <c r="B40" s="218"/>
      <c r="C40" s="197" t="s">
        <v>339</v>
      </c>
      <c r="D40" s="209"/>
      <c r="E40" s="209"/>
      <c r="F40" s="209"/>
      <c r="G40" s="199"/>
    </row>
    <row r="41" spans="2:7" ht="31.5" customHeight="1">
      <c r="B41" s="218"/>
      <c r="C41" s="197" t="s">
        <v>56</v>
      </c>
      <c r="D41" s="209"/>
      <c r="E41" s="209"/>
      <c r="F41" s="209"/>
      <c r="G41" s="199"/>
    </row>
    <row r="42" spans="2:7" ht="31.5" customHeight="1">
      <c r="B42" s="218"/>
      <c r="C42" s="197" t="s">
        <v>57</v>
      </c>
      <c r="D42" s="209"/>
      <c r="E42" s="209"/>
      <c r="F42" s="209"/>
      <c r="G42" s="199"/>
    </row>
    <row r="43" spans="2:7" ht="15.75">
      <c r="B43" s="218"/>
      <c r="C43" s="223"/>
      <c r="D43" s="224"/>
      <c r="E43" s="224"/>
      <c r="F43" s="224"/>
      <c r="G43" s="225"/>
    </row>
    <row r="44" spans="2:7" ht="31.5" customHeight="1">
      <c r="B44" s="218"/>
      <c r="C44" s="223" t="s">
        <v>302</v>
      </c>
      <c r="D44" s="224"/>
      <c r="E44" s="224"/>
      <c r="F44" s="224"/>
      <c r="G44" s="225"/>
    </row>
    <row r="45" spans="2:7" ht="15.75" customHeight="1">
      <c r="B45" s="218"/>
      <c r="C45" s="197" t="s">
        <v>49</v>
      </c>
      <c r="D45" s="209"/>
      <c r="E45" s="209"/>
      <c r="F45" s="209"/>
      <c r="G45" s="199"/>
    </row>
    <row r="46" spans="2:7" ht="15.75" customHeight="1">
      <c r="B46" s="218"/>
      <c r="C46" s="197" t="s">
        <v>340</v>
      </c>
      <c r="D46" s="209"/>
      <c r="E46" s="209"/>
      <c r="F46" s="209"/>
      <c r="G46" s="199"/>
    </row>
    <row r="47" spans="2:7" ht="16.5" thickBot="1">
      <c r="B47" s="219"/>
      <c r="C47" s="200" t="s">
        <v>341</v>
      </c>
      <c r="D47" s="201"/>
      <c r="E47" s="201"/>
      <c r="F47" s="201"/>
      <c r="G47" s="202"/>
    </row>
    <row r="48" spans="2:7" ht="95.25" customHeight="1">
      <c r="B48" s="217" t="s">
        <v>2</v>
      </c>
      <c r="C48" s="194" t="s">
        <v>58</v>
      </c>
      <c r="D48" s="195"/>
      <c r="E48" s="195"/>
      <c r="F48" s="195"/>
      <c r="G48" s="196"/>
    </row>
    <row r="49" spans="2:7">
      <c r="B49" s="218"/>
      <c r="C49" s="197"/>
      <c r="D49" s="209"/>
      <c r="E49" s="209"/>
      <c r="F49" s="209"/>
      <c r="G49" s="199"/>
    </row>
    <row r="50" spans="2:7" ht="15.75" thickBot="1">
      <c r="B50" s="219"/>
      <c r="C50" s="200"/>
      <c r="D50" s="201"/>
      <c r="E50" s="201"/>
      <c r="F50" s="201"/>
      <c r="G50" s="202"/>
    </row>
    <row r="51" spans="2:7" ht="31.5" customHeight="1">
      <c r="B51" s="217" t="s">
        <v>3</v>
      </c>
      <c r="C51" s="226" t="s">
        <v>346</v>
      </c>
      <c r="D51" s="227"/>
      <c r="E51" s="227"/>
      <c r="F51" s="227"/>
      <c r="G51" s="228"/>
    </row>
    <row r="52" spans="2:7" ht="15.75" customHeight="1">
      <c r="B52" s="218"/>
      <c r="C52" s="229" t="s">
        <v>347</v>
      </c>
      <c r="D52" s="230"/>
      <c r="E52" s="230"/>
      <c r="F52" s="230"/>
      <c r="G52" s="231"/>
    </row>
    <row r="53" spans="2:7" ht="31.5" customHeight="1">
      <c r="B53" s="218"/>
      <c r="C53" s="229" t="s">
        <v>348</v>
      </c>
      <c r="D53" s="230"/>
      <c r="E53" s="230"/>
      <c r="F53" s="230"/>
      <c r="G53" s="231"/>
    </row>
    <row r="54" spans="2:7" ht="47.25" customHeight="1">
      <c r="B54" s="218"/>
      <c r="C54" s="229" t="s">
        <v>352</v>
      </c>
      <c r="D54" s="230"/>
      <c r="E54" s="230"/>
      <c r="F54" s="230"/>
      <c r="G54" s="231"/>
    </row>
    <row r="55" spans="2:7" ht="31.5" customHeight="1">
      <c r="B55" s="218"/>
      <c r="C55" s="229" t="s">
        <v>351</v>
      </c>
      <c r="D55" s="230"/>
      <c r="E55" s="230"/>
      <c r="F55" s="230"/>
      <c r="G55" s="231"/>
    </row>
    <row r="56" spans="2:7" ht="15.75" customHeight="1">
      <c r="B56" s="218"/>
      <c r="C56" s="229" t="s">
        <v>349</v>
      </c>
      <c r="D56" s="230"/>
      <c r="E56" s="230"/>
      <c r="F56" s="230"/>
      <c r="G56" s="231"/>
    </row>
    <row r="57" spans="2:7" ht="31.5" customHeight="1" thickBot="1">
      <c r="B57" s="219"/>
      <c r="C57" s="232" t="s">
        <v>350</v>
      </c>
      <c r="D57" s="233"/>
      <c r="E57" s="233"/>
      <c r="F57" s="233"/>
      <c r="G57" s="234"/>
    </row>
    <row r="58" spans="2:7" ht="47.25" customHeight="1">
      <c r="B58" s="217" t="s">
        <v>59</v>
      </c>
      <c r="C58" s="241" t="s">
        <v>353</v>
      </c>
      <c r="D58" s="242"/>
      <c r="E58" s="242"/>
      <c r="F58" s="242"/>
      <c r="G58" s="243"/>
    </row>
    <row r="59" spans="2:7" ht="31.5" customHeight="1" thickBot="1">
      <c r="B59" s="219"/>
      <c r="C59" s="244" t="s">
        <v>354</v>
      </c>
      <c r="D59" s="245"/>
      <c r="E59" s="245"/>
      <c r="F59" s="245"/>
      <c r="G59" s="246"/>
    </row>
    <row r="60" spans="2:7" ht="31.5">
      <c r="B60" s="24" t="s">
        <v>60</v>
      </c>
      <c r="C60" s="194" t="s">
        <v>62</v>
      </c>
      <c r="D60" s="195"/>
      <c r="E60" s="195"/>
      <c r="F60" s="195"/>
      <c r="G60" s="196"/>
    </row>
    <row r="61" spans="2:7" ht="16.5" thickBot="1">
      <c r="B61" s="24" t="s">
        <v>61</v>
      </c>
      <c r="C61" s="200"/>
      <c r="D61" s="201"/>
      <c r="E61" s="201"/>
      <c r="F61" s="201"/>
      <c r="G61" s="202"/>
    </row>
    <row r="62" spans="2:7" ht="63" customHeight="1">
      <c r="B62" s="247" t="s">
        <v>63</v>
      </c>
      <c r="C62" s="195" t="s">
        <v>329</v>
      </c>
      <c r="D62" s="195"/>
      <c r="E62" s="195"/>
      <c r="F62" s="195"/>
      <c r="G62" s="196"/>
    </row>
    <row r="63" spans="2:7" ht="16.5" thickBot="1">
      <c r="B63" s="248"/>
      <c r="C63" s="201"/>
      <c r="D63" s="201"/>
      <c r="E63" s="201"/>
      <c r="F63" s="201"/>
      <c r="G63" s="202"/>
    </row>
    <row r="64" spans="2:7" ht="48" thickBot="1">
      <c r="B64" s="248"/>
      <c r="C64" s="20" t="s">
        <v>64</v>
      </c>
      <c r="D64" s="20" t="s">
        <v>65</v>
      </c>
      <c r="E64" s="20" t="s">
        <v>66</v>
      </c>
      <c r="F64" s="20" t="s">
        <v>67</v>
      </c>
      <c r="G64" s="23" t="s">
        <v>68</v>
      </c>
    </row>
    <row r="65" spans="2:7" ht="16.5" thickBot="1">
      <c r="B65" s="248"/>
      <c r="C65" s="22">
        <v>2019</v>
      </c>
      <c r="D65" s="170">
        <f>'заполнять прил.6'!F10</f>
        <v>13311.599999999999</v>
      </c>
      <c r="E65" s="170">
        <f>'заполнять прил.6'!F13</f>
        <v>6209.4</v>
      </c>
      <c r="F65" s="170">
        <f>'заполнять прил.6'!F12</f>
        <v>7023.4</v>
      </c>
      <c r="G65" s="170">
        <f>'заполнять прил.6'!F11</f>
        <v>78.8</v>
      </c>
    </row>
    <row r="66" spans="2:7" ht="16.5" thickBot="1">
      <c r="B66" s="248"/>
      <c r="C66" s="22">
        <v>2020</v>
      </c>
      <c r="D66" s="170">
        <f>'заполнять прил.6'!G10</f>
        <v>10547.4</v>
      </c>
      <c r="E66" s="170">
        <f>'заполнять прил.6'!G13</f>
        <v>6162.7</v>
      </c>
      <c r="F66" s="170">
        <f>'заполнять прил.6'!G12</f>
        <v>4296.7</v>
      </c>
      <c r="G66" s="170">
        <f>'заполнять прил.6'!G11</f>
        <v>88</v>
      </c>
    </row>
    <row r="67" spans="2:7" ht="16.5" thickBot="1">
      <c r="B67" s="248"/>
      <c r="C67" s="22">
        <v>2021</v>
      </c>
      <c r="D67" s="170">
        <f>'заполнять прил.6'!H10</f>
        <v>5193.4000000000005</v>
      </c>
      <c r="E67" s="170">
        <f>'заполнять прил.6'!H13</f>
        <v>4860.6000000000004</v>
      </c>
      <c r="F67" s="170">
        <f>'заполнять прил.6'!H12</f>
        <v>242.2</v>
      </c>
      <c r="G67" s="170">
        <f>'заполнять прил.6'!H11</f>
        <v>90.6</v>
      </c>
    </row>
    <row r="68" spans="2:7" ht="16.5" thickBot="1">
      <c r="B68" s="248"/>
      <c r="C68" s="22">
        <v>2022</v>
      </c>
      <c r="D68" s="170">
        <f>'заполнять прил.6'!I10</f>
        <v>4281.7</v>
      </c>
      <c r="E68" s="170">
        <f>'заполнять прил.6'!I13</f>
        <v>4034.7</v>
      </c>
      <c r="F68" s="170">
        <f>'заполнять прил.6'!I12</f>
        <v>153.5</v>
      </c>
      <c r="G68" s="170">
        <f>'заполнять прил.6'!I11</f>
        <v>93.5</v>
      </c>
    </row>
    <row r="69" spans="2:7" ht="16.5" thickBot="1">
      <c r="B69" s="248"/>
      <c r="C69" s="22">
        <v>2023</v>
      </c>
      <c r="D69" s="170">
        <f>'заполнять прил.6'!J10</f>
        <v>2235.8000000000002</v>
      </c>
      <c r="E69" s="170">
        <f>'заполнять прил.6'!J13</f>
        <v>2078.3000000000002</v>
      </c>
      <c r="F69" s="170">
        <f>'заполнять прил.6'!J12</f>
        <v>60.9</v>
      </c>
      <c r="G69" s="170">
        <f>'заполнять прил.6'!J11</f>
        <v>96.6</v>
      </c>
    </row>
    <row r="70" spans="2:7" ht="16.5" thickBot="1">
      <c r="B70" s="248"/>
      <c r="C70" s="22">
        <v>2024</v>
      </c>
      <c r="D70" s="170">
        <f>'заполнять прил.6'!K10</f>
        <v>7405.5</v>
      </c>
      <c r="E70" s="170">
        <f>'заполнять прил.6'!K13</f>
        <v>2030.9</v>
      </c>
      <c r="F70" s="170">
        <f>'заполнять прил.6'!K12</f>
        <v>5274.7</v>
      </c>
      <c r="G70" s="170">
        <f>'заполнять прил.6'!K11</f>
        <v>99.9</v>
      </c>
    </row>
    <row r="71" spans="2:7" ht="16.5" thickBot="1">
      <c r="B71" s="248"/>
      <c r="C71" s="22" t="s">
        <v>69</v>
      </c>
      <c r="D71" s="170">
        <f>SUM(D65:D70)</f>
        <v>42975.4</v>
      </c>
      <c r="E71" s="170">
        <f>SUM(E65:E70)</f>
        <v>25376.6</v>
      </c>
      <c r="F71" s="170">
        <f>SUM(F65:F70)</f>
        <v>17051.399999999998</v>
      </c>
      <c r="G71" s="170">
        <f>SUM(G65:G70)</f>
        <v>547.4</v>
      </c>
    </row>
    <row r="72" spans="2:7" ht="15.75">
      <c r="B72" s="248"/>
      <c r="C72" s="195"/>
      <c r="D72" s="195"/>
      <c r="E72" s="195"/>
      <c r="F72" s="195"/>
      <c r="G72" s="196"/>
    </row>
    <row r="73" spans="2:7" ht="31.5" customHeight="1">
      <c r="B73" s="248"/>
      <c r="C73" s="198" t="s">
        <v>70</v>
      </c>
      <c r="D73" s="209"/>
      <c r="E73" s="209"/>
      <c r="F73" s="209"/>
      <c r="G73" s="199"/>
    </row>
    <row r="74" spans="2:7" ht="15.75">
      <c r="B74" s="248"/>
      <c r="C74" s="198"/>
      <c r="D74" s="209"/>
      <c r="E74" s="209"/>
      <c r="F74" s="209"/>
      <c r="G74" s="199"/>
    </row>
    <row r="75" spans="2:7" ht="15.75">
      <c r="B75" s="248"/>
      <c r="C75" s="240"/>
      <c r="D75" s="224"/>
      <c r="E75" s="224"/>
      <c r="F75" s="224"/>
      <c r="G75" s="225"/>
    </row>
    <row r="76" spans="2:7" ht="31.5" customHeight="1">
      <c r="B76" s="248"/>
      <c r="C76" s="240" t="s">
        <v>71</v>
      </c>
      <c r="D76" s="224"/>
      <c r="E76" s="224"/>
      <c r="F76" s="224"/>
      <c r="G76" s="225"/>
    </row>
    <row r="77" spans="2:7" ht="15.75">
      <c r="B77" s="248"/>
      <c r="C77" s="198"/>
      <c r="D77" s="209"/>
      <c r="E77" s="209"/>
      <c r="F77" s="209"/>
      <c r="G77" s="199"/>
    </row>
    <row r="78" spans="2:7" ht="63" customHeight="1" thickBot="1">
      <c r="B78" s="248"/>
      <c r="C78" s="201" t="s">
        <v>330</v>
      </c>
      <c r="D78" s="201"/>
      <c r="E78" s="201"/>
      <c r="F78" s="201"/>
      <c r="G78" s="202"/>
    </row>
    <row r="79" spans="2:7" ht="48" thickBot="1">
      <c r="B79" s="248"/>
      <c r="C79" s="20" t="s">
        <v>64</v>
      </c>
      <c r="D79" s="20" t="s">
        <v>65</v>
      </c>
      <c r="E79" s="20" t="s">
        <v>66</v>
      </c>
      <c r="F79" s="23" t="s">
        <v>67</v>
      </c>
      <c r="G79" s="23" t="s">
        <v>72</v>
      </c>
    </row>
    <row r="80" spans="2:7" ht="16.5" thickBot="1">
      <c r="B80" s="248"/>
      <c r="C80" s="22">
        <v>2019</v>
      </c>
      <c r="D80" s="170">
        <f>'прил.2. подп.1'!D30</f>
        <v>529.5</v>
      </c>
      <c r="E80" s="170">
        <f>'прил.2. подп.1'!E30</f>
        <v>376.8</v>
      </c>
      <c r="F80" s="170">
        <f>'прил.2. подп.1'!F30</f>
        <v>152.69999999999999</v>
      </c>
      <c r="G80" s="170">
        <v>0</v>
      </c>
    </row>
    <row r="81" spans="2:7" ht="16.5" thickBot="1">
      <c r="B81" s="248"/>
      <c r="C81" s="22">
        <v>2020</v>
      </c>
      <c r="D81" s="170">
        <f>'прил.2. подп.1'!D31</f>
        <v>5726.2999999999993</v>
      </c>
      <c r="E81" s="170">
        <f>'прил.2. подп.1'!E31</f>
        <v>1509.1000000000001</v>
      </c>
      <c r="F81" s="170">
        <f>'прил.2. подп.1'!F31</f>
        <v>4217.2</v>
      </c>
      <c r="G81" s="170">
        <v>0</v>
      </c>
    </row>
    <row r="82" spans="2:7" ht="16.5" thickBot="1">
      <c r="B82" s="248"/>
      <c r="C82" s="22">
        <v>2021</v>
      </c>
      <c r="D82" s="170">
        <f>'прил.2. подп.1'!D32</f>
        <v>1182.3</v>
      </c>
      <c r="E82" s="170">
        <f>'прил.2. подп.1'!E32</f>
        <v>947.09999999999991</v>
      </c>
      <c r="F82" s="170">
        <f>'прил.2. подп.1'!F32</f>
        <v>235.2</v>
      </c>
      <c r="G82" s="170">
        <v>0</v>
      </c>
    </row>
    <row r="83" spans="2:7" ht="16.5" thickBot="1">
      <c r="B83" s="248"/>
      <c r="C83" s="22">
        <v>2022</v>
      </c>
      <c r="D83" s="170">
        <f>'прил.2. подп.1'!D33</f>
        <v>207.6</v>
      </c>
      <c r="E83" s="170">
        <f>'прил.2. подп.1'!E33</f>
        <v>154</v>
      </c>
      <c r="F83" s="170">
        <f>'прил.2. подп.1'!F33</f>
        <v>53.6</v>
      </c>
      <c r="G83" s="170">
        <v>0</v>
      </c>
    </row>
    <row r="84" spans="2:7" ht="16.5" thickBot="1">
      <c r="B84" s="248"/>
      <c r="C84" s="22">
        <v>2023</v>
      </c>
      <c r="D84" s="170">
        <f>'прил.2. подп.1'!D34</f>
        <v>63.6</v>
      </c>
      <c r="E84" s="170">
        <f>'прил.2. подп.1'!E34</f>
        <v>10</v>
      </c>
      <c r="F84" s="170">
        <f>'прил.2. подп.1'!F34</f>
        <v>53.6</v>
      </c>
      <c r="G84" s="170">
        <v>0</v>
      </c>
    </row>
    <row r="85" spans="2:7" ht="16.5" thickBot="1">
      <c r="B85" s="248"/>
      <c r="C85" s="22">
        <v>2024</v>
      </c>
      <c r="D85" s="170">
        <f>'прил.2. подп.1'!D35</f>
        <v>5856.7</v>
      </c>
      <c r="E85" s="170">
        <f>'прил.2. подп.1'!E35</f>
        <v>589.29999999999995</v>
      </c>
      <c r="F85" s="170">
        <f>'прил.2. подп.1'!F35</f>
        <v>5267.4</v>
      </c>
      <c r="G85" s="170">
        <v>0</v>
      </c>
    </row>
    <row r="86" spans="2:7" ht="16.5" thickBot="1">
      <c r="B86" s="248"/>
      <c r="C86" s="22" t="s">
        <v>69</v>
      </c>
      <c r="D86" s="170">
        <f>SUM(D80:D85)</f>
        <v>13566</v>
      </c>
      <c r="E86" s="170">
        <f>SUM(E80:E85)</f>
        <v>3586.3</v>
      </c>
      <c r="F86" s="170">
        <f>SUM(F80:F85)</f>
        <v>9979.7000000000007</v>
      </c>
      <c r="G86" s="170">
        <v>0</v>
      </c>
    </row>
    <row r="87" spans="2:7" ht="15.75">
      <c r="B87" s="248"/>
      <c r="C87" s="221"/>
      <c r="D87" s="221"/>
      <c r="E87" s="221"/>
      <c r="F87" s="221"/>
      <c r="G87" s="222"/>
    </row>
    <row r="88" spans="2:7" ht="31.5" customHeight="1">
      <c r="B88" s="248"/>
      <c r="C88" s="235" t="s">
        <v>73</v>
      </c>
      <c r="D88" s="215"/>
      <c r="E88" s="215"/>
      <c r="F88" s="215"/>
      <c r="G88" s="216"/>
    </row>
    <row r="89" spans="2:7" ht="15.75">
      <c r="B89" s="248"/>
      <c r="C89" s="198"/>
      <c r="D89" s="209"/>
      <c r="E89" s="209"/>
      <c r="F89" s="209"/>
      <c r="G89" s="199"/>
    </row>
    <row r="90" spans="2:7" ht="63" customHeight="1">
      <c r="B90" s="248"/>
      <c r="C90" s="198" t="s">
        <v>379</v>
      </c>
      <c r="D90" s="209"/>
      <c r="E90" s="209"/>
      <c r="F90" s="209"/>
      <c r="G90" s="199"/>
    </row>
    <row r="91" spans="2:7" ht="16.5" thickBot="1">
      <c r="B91" s="248"/>
      <c r="C91" s="236"/>
      <c r="D91" s="236"/>
      <c r="E91" s="236"/>
      <c r="F91" s="236"/>
      <c r="G91" s="237"/>
    </row>
    <row r="92" spans="2:7" ht="48" thickBot="1">
      <c r="B92" s="248"/>
      <c r="C92" s="20" t="s">
        <v>64</v>
      </c>
      <c r="D92" s="20" t="s">
        <v>65</v>
      </c>
      <c r="E92" s="20" t="s">
        <v>66</v>
      </c>
      <c r="F92" s="23" t="s">
        <v>67</v>
      </c>
      <c r="G92" s="23" t="s">
        <v>72</v>
      </c>
    </row>
    <row r="93" spans="2:7" ht="16.5" thickBot="1">
      <c r="B93" s="248"/>
      <c r="C93" s="22">
        <v>2019</v>
      </c>
      <c r="D93" s="170">
        <f>'прил.2. подпр.2'!D30</f>
        <v>356.6</v>
      </c>
      <c r="E93" s="170">
        <f>'прил.2. подпр.2'!E30</f>
        <v>297.3</v>
      </c>
      <c r="F93" s="170">
        <f>'прил.2. подпр.2'!F30</f>
        <v>59.3</v>
      </c>
      <c r="G93" s="170">
        <v>0</v>
      </c>
    </row>
    <row r="94" spans="2:7" ht="16.5" thickBot="1">
      <c r="B94" s="248"/>
      <c r="C94" s="22">
        <v>2020</v>
      </c>
      <c r="D94" s="170">
        <f>'прил.2. подпр.2'!D31</f>
        <v>26.6</v>
      </c>
      <c r="E94" s="170">
        <f>'прил.2. подпр.2'!E31</f>
        <v>22</v>
      </c>
      <c r="F94" s="170">
        <f>'прил.2. подпр.2'!F31</f>
        <v>4.5999999999999996</v>
      </c>
      <c r="G94" s="170">
        <v>0</v>
      </c>
    </row>
    <row r="95" spans="2:7" ht="16.5" thickBot="1">
      <c r="B95" s="248"/>
      <c r="C95" s="22">
        <v>2021</v>
      </c>
      <c r="D95" s="170">
        <f>'прил.2. подпр.2'!D32</f>
        <v>16.5</v>
      </c>
      <c r="E95" s="170">
        <f>'прил.2. подпр.2'!E32</f>
        <v>9.5</v>
      </c>
      <c r="F95" s="170">
        <f>'прил.2. подпр.2'!F32</f>
        <v>7</v>
      </c>
      <c r="G95" s="170">
        <v>0</v>
      </c>
    </row>
    <row r="96" spans="2:7" ht="16.5" thickBot="1">
      <c r="B96" s="248"/>
      <c r="C96" s="22">
        <v>2022</v>
      </c>
      <c r="D96" s="170">
        <f>'прил.2. подпр.2'!D33</f>
        <v>200</v>
      </c>
      <c r="E96" s="170">
        <f>'прил.2. подпр.2'!E33</f>
        <v>100.1</v>
      </c>
      <c r="F96" s="170">
        <f>'прил.2. подпр.2'!F33</f>
        <v>99.899999999999991</v>
      </c>
      <c r="G96" s="170">
        <v>0</v>
      </c>
    </row>
    <row r="97" spans="2:7" ht="16.5" thickBot="1">
      <c r="B97" s="248"/>
      <c r="C97" s="22">
        <v>2023</v>
      </c>
      <c r="D97" s="170">
        <f>'прил.2. подпр.2'!D34</f>
        <v>34.5</v>
      </c>
      <c r="E97" s="170">
        <f>'прил.2. подпр.2'!E34</f>
        <v>27.2</v>
      </c>
      <c r="F97" s="170">
        <f>'прил.2. подпр.2'!F34</f>
        <v>7.3</v>
      </c>
      <c r="G97" s="170">
        <v>0</v>
      </c>
    </row>
    <row r="98" spans="2:7" ht="16.5" thickBot="1">
      <c r="B98" s="248"/>
      <c r="C98" s="22">
        <v>2024</v>
      </c>
      <c r="D98" s="170">
        <f>'прил.2. подпр.2'!D35</f>
        <v>14.8</v>
      </c>
      <c r="E98" s="170">
        <f>'прил.2. подпр.2'!E35</f>
        <v>7.5</v>
      </c>
      <c r="F98" s="170">
        <f>'прил.2. подпр.2'!F35</f>
        <v>7.3</v>
      </c>
      <c r="G98" s="170">
        <v>0</v>
      </c>
    </row>
    <row r="99" spans="2:7" ht="16.5" thickBot="1">
      <c r="B99" s="248"/>
      <c r="C99" s="22" t="s">
        <v>69</v>
      </c>
      <c r="D99" s="170">
        <f>SUM(D93:D98)</f>
        <v>649</v>
      </c>
      <c r="E99" s="170">
        <f>SUM(E93:E98)</f>
        <v>463.59999999999997</v>
      </c>
      <c r="F99" s="170">
        <f>SUM(F93:F98)</f>
        <v>185.40000000000003</v>
      </c>
      <c r="G99" s="170">
        <v>0</v>
      </c>
    </row>
    <row r="100" spans="2:7" ht="15.75">
      <c r="B100" s="248"/>
      <c r="C100" s="238"/>
      <c r="D100" s="238"/>
      <c r="E100" s="238"/>
      <c r="F100" s="238"/>
      <c r="G100" s="239"/>
    </row>
    <row r="101" spans="2:7" ht="47.25" customHeight="1">
      <c r="B101" s="248"/>
      <c r="C101" s="240" t="s">
        <v>74</v>
      </c>
      <c r="D101" s="224"/>
      <c r="E101" s="224"/>
      <c r="F101" s="224"/>
      <c r="G101" s="225"/>
    </row>
    <row r="102" spans="2:7" ht="63" customHeight="1" thickBot="1">
      <c r="B102" s="248"/>
      <c r="C102" s="201" t="s">
        <v>324</v>
      </c>
      <c r="D102" s="201"/>
      <c r="E102" s="201"/>
      <c r="F102" s="201"/>
      <c r="G102" s="202"/>
    </row>
    <row r="103" spans="2:7" ht="31.5">
      <c r="B103" s="248"/>
      <c r="C103" s="210" t="s">
        <v>64</v>
      </c>
      <c r="D103" s="212" t="s">
        <v>65</v>
      </c>
      <c r="E103" s="212" t="s">
        <v>66</v>
      </c>
      <c r="F103" s="21" t="s">
        <v>75</v>
      </c>
      <c r="G103" s="21" t="s">
        <v>77</v>
      </c>
    </row>
    <row r="104" spans="2:7" ht="16.5" thickBot="1">
      <c r="B104" s="248"/>
      <c r="C104" s="211"/>
      <c r="D104" s="213"/>
      <c r="E104" s="213"/>
      <c r="F104" s="22" t="s">
        <v>76</v>
      </c>
      <c r="G104" s="22" t="s">
        <v>76</v>
      </c>
    </row>
    <row r="105" spans="2:7" ht="16.5" thickBot="1">
      <c r="B105" s="248"/>
      <c r="C105" s="22">
        <v>2019</v>
      </c>
      <c r="D105" s="170">
        <f>'прил.2. подпр.3'!D30</f>
        <v>0</v>
      </c>
      <c r="E105" s="170">
        <f>'прил.2. подпр.3'!E30</f>
        <v>0</v>
      </c>
      <c r="F105" s="170">
        <f>'прил.2. подпр.3'!F30</f>
        <v>0</v>
      </c>
      <c r="G105" s="170">
        <v>0</v>
      </c>
    </row>
    <row r="106" spans="2:7" ht="16.5" thickBot="1">
      <c r="B106" s="248"/>
      <c r="C106" s="22">
        <v>2020</v>
      </c>
      <c r="D106" s="170">
        <f>'прил.2. подпр.3'!D31</f>
        <v>0</v>
      </c>
      <c r="E106" s="170">
        <f>'прил.2. подпр.3'!E31</f>
        <v>0</v>
      </c>
      <c r="F106" s="170">
        <f>'прил.2. подпр.3'!F31</f>
        <v>0</v>
      </c>
      <c r="G106" s="170">
        <v>0</v>
      </c>
    </row>
    <row r="107" spans="2:7" ht="16.5" thickBot="1">
      <c r="B107" s="248"/>
      <c r="C107" s="22">
        <v>2021</v>
      </c>
      <c r="D107" s="170">
        <f>'прил.2. подпр.3'!D32</f>
        <v>0</v>
      </c>
      <c r="E107" s="170">
        <f>'прил.2. подпр.3'!E32</f>
        <v>0</v>
      </c>
      <c r="F107" s="170">
        <f>'прил.2. подпр.3'!F32</f>
        <v>0</v>
      </c>
      <c r="G107" s="170">
        <v>0</v>
      </c>
    </row>
    <row r="108" spans="2:7" ht="16.5" thickBot="1">
      <c r="B108" s="248"/>
      <c r="C108" s="22">
        <v>2022</v>
      </c>
      <c r="D108" s="170">
        <f>'прил.2. подпр.3'!D33</f>
        <v>1</v>
      </c>
      <c r="E108" s="170">
        <f>'прил.2. подпр.3'!E33</f>
        <v>1</v>
      </c>
      <c r="F108" s="170">
        <f>'прил.2. подпр.3'!F33</f>
        <v>0</v>
      </c>
      <c r="G108" s="170">
        <v>0</v>
      </c>
    </row>
    <row r="109" spans="2:7" ht="16.5" thickBot="1">
      <c r="B109" s="248"/>
      <c r="C109" s="22">
        <v>2023</v>
      </c>
      <c r="D109" s="170">
        <f>'прил.2. подпр.3'!D34</f>
        <v>0</v>
      </c>
      <c r="E109" s="170">
        <f>'прил.2. подпр.3'!E34</f>
        <v>0</v>
      </c>
      <c r="F109" s="170">
        <f>'прил.2. подпр.3'!F34</f>
        <v>0</v>
      </c>
      <c r="G109" s="170">
        <v>0</v>
      </c>
    </row>
    <row r="110" spans="2:7" ht="16.5" thickBot="1">
      <c r="B110" s="248"/>
      <c r="C110" s="22">
        <v>2024</v>
      </c>
      <c r="D110" s="170">
        <f>'прил.2. подпр.3'!D35</f>
        <v>0</v>
      </c>
      <c r="E110" s="170">
        <f>'прил.2. подпр.3'!E35</f>
        <v>0</v>
      </c>
      <c r="F110" s="170">
        <f>'прил.2. подпр.3'!F35</f>
        <v>0</v>
      </c>
      <c r="G110" s="170">
        <v>0</v>
      </c>
    </row>
    <row r="111" spans="2:7" ht="16.5" thickBot="1">
      <c r="B111" s="248"/>
      <c r="C111" s="22" t="s">
        <v>69</v>
      </c>
      <c r="D111" s="170">
        <f>SUM(D105:D110)</f>
        <v>1</v>
      </c>
      <c r="E111" s="170">
        <f>SUM(E105:E110)</f>
        <v>1</v>
      </c>
      <c r="F111" s="170">
        <v>0</v>
      </c>
      <c r="G111" s="170">
        <v>0</v>
      </c>
    </row>
    <row r="112" spans="2:7" ht="15.75">
      <c r="B112" s="248"/>
      <c r="C112" s="195"/>
      <c r="D112" s="195"/>
      <c r="E112" s="195"/>
      <c r="F112" s="195"/>
      <c r="G112" s="196"/>
    </row>
    <row r="113" spans="2:7" ht="31.5" customHeight="1">
      <c r="B113" s="248"/>
      <c r="C113" s="240" t="s">
        <v>78</v>
      </c>
      <c r="D113" s="224"/>
      <c r="E113" s="224"/>
      <c r="F113" s="224"/>
      <c r="G113" s="225"/>
    </row>
    <row r="114" spans="2:7" ht="63" customHeight="1" thickBot="1">
      <c r="B114" s="248"/>
      <c r="C114" s="201" t="s">
        <v>380</v>
      </c>
      <c r="D114" s="201"/>
      <c r="E114" s="201"/>
      <c r="F114" s="201"/>
      <c r="G114" s="202"/>
    </row>
    <row r="115" spans="2:7" ht="48" thickBot="1">
      <c r="B115" s="248"/>
      <c r="C115" s="20" t="s">
        <v>64</v>
      </c>
      <c r="D115" s="20" t="s">
        <v>65</v>
      </c>
      <c r="E115" s="20" t="s">
        <v>66</v>
      </c>
      <c r="F115" s="20" t="s">
        <v>67</v>
      </c>
      <c r="G115" s="20" t="s">
        <v>72</v>
      </c>
    </row>
    <row r="116" spans="2:7" ht="16.5" thickBot="1">
      <c r="B116" s="248"/>
      <c r="C116" s="22">
        <v>2019</v>
      </c>
      <c r="D116" s="170">
        <f>'прил2. подпр.4'!D30</f>
        <v>8484.2999999999993</v>
      </c>
      <c r="E116" s="170">
        <f>'прил2. подпр.4'!E30</f>
        <v>1694.1000000000001</v>
      </c>
      <c r="F116" s="170">
        <f>'прил2. подпр.4'!F30</f>
        <v>6711.4</v>
      </c>
      <c r="G116" s="170">
        <f>'прил2. подпр.4'!G30</f>
        <v>78.8</v>
      </c>
    </row>
    <row r="117" spans="2:7" ht="16.5" thickBot="1">
      <c r="B117" s="248"/>
      <c r="C117" s="22">
        <v>2020</v>
      </c>
      <c r="D117" s="170">
        <f>'прил2. подпр.4'!D31</f>
        <v>1692.4</v>
      </c>
      <c r="E117" s="170">
        <f>'прил2. подпр.4'!E31</f>
        <v>1604.4</v>
      </c>
      <c r="F117" s="170">
        <f>'прил2. подпр.4'!F31</f>
        <v>0</v>
      </c>
      <c r="G117" s="170">
        <f>'прил2. подпр.4'!G31</f>
        <v>88</v>
      </c>
    </row>
    <row r="118" spans="2:7" ht="16.5" thickBot="1">
      <c r="B118" s="248"/>
      <c r="C118" s="22">
        <v>2021</v>
      </c>
      <c r="D118" s="170">
        <f>'прил2. подпр.4'!D32</f>
        <v>1817.3</v>
      </c>
      <c r="E118" s="170">
        <f>'прил2. подпр.4'!E32</f>
        <v>1726.7</v>
      </c>
      <c r="F118" s="170">
        <f>'прил2. подпр.4'!F32</f>
        <v>0</v>
      </c>
      <c r="G118" s="170">
        <f>'прил2. подпр.4'!G32</f>
        <v>90.6</v>
      </c>
    </row>
    <row r="119" spans="2:7" ht="16.5" thickBot="1">
      <c r="B119" s="248"/>
      <c r="C119" s="22">
        <v>2022</v>
      </c>
      <c r="D119" s="170">
        <f>'прил2. подпр.4'!D33</f>
        <v>1821.8000000000002</v>
      </c>
      <c r="E119" s="170">
        <f>'прил2. подпр.4'!E33</f>
        <v>1728.3000000000002</v>
      </c>
      <c r="F119" s="170">
        <f>'прил2. подпр.4'!F33</f>
        <v>0</v>
      </c>
      <c r="G119" s="170">
        <f>'прил2. подпр.4'!G33</f>
        <v>93.5</v>
      </c>
    </row>
    <row r="120" spans="2:7" ht="16.5" thickBot="1">
      <c r="B120" s="248"/>
      <c r="C120" s="22">
        <v>2023</v>
      </c>
      <c r="D120" s="170">
        <f>'прил2. подпр.4'!D34</f>
        <v>799.7</v>
      </c>
      <c r="E120" s="170">
        <f>'прил2. подпр.4'!E34</f>
        <v>703.1</v>
      </c>
      <c r="F120" s="170">
        <f>'прил2. подпр.4'!F34</f>
        <v>0</v>
      </c>
      <c r="G120" s="170">
        <f>'прил2. подпр.4'!G34</f>
        <v>96.6</v>
      </c>
    </row>
    <row r="121" spans="2:7" ht="16.5" thickBot="1">
      <c r="B121" s="248"/>
      <c r="C121" s="22">
        <v>2024</v>
      </c>
      <c r="D121" s="170">
        <f>'прил2. подпр.4'!D35</f>
        <v>411.20000000000005</v>
      </c>
      <c r="E121" s="170">
        <f>'прил2. подпр.4'!E35</f>
        <v>311.3</v>
      </c>
      <c r="F121" s="170">
        <f>'прил2. подпр.4'!F35</f>
        <v>0</v>
      </c>
      <c r="G121" s="170">
        <f>'прил2. подпр.4'!G35</f>
        <v>99.9</v>
      </c>
    </row>
    <row r="122" spans="2:7" ht="16.5" thickBot="1">
      <c r="B122" s="248"/>
      <c r="C122" s="22" t="s">
        <v>69</v>
      </c>
      <c r="D122" s="170">
        <f>SUM(D116:D121)</f>
        <v>15026.7</v>
      </c>
      <c r="E122" s="170">
        <f>SUM(E116:E121)</f>
        <v>7767.9000000000005</v>
      </c>
      <c r="F122" s="170">
        <f>SUM(F116:F121)</f>
        <v>6711.4</v>
      </c>
      <c r="G122" s="170">
        <f>SUM(G116:G121)</f>
        <v>547.4</v>
      </c>
    </row>
    <row r="123" spans="2:7" ht="15.75">
      <c r="B123" s="248"/>
      <c r="C123" s="238"/>
      <c r="D123" s="238"/>
      <c r="E123" s="238"/>
      <c r="F123" s="238"/>
      <c r="G123" s="239"/>
    </row>
    <row r="124" spans="2:7" ht="47.25" customHeight="1">
      <c r="B124" s="248"/>
      <c r="C124" s="240" t="s">
        <v>79</v>
      </c>
      <c r="D124" s="224"/>
      <c r="E124" s="224"/>
      <c r="F124" s="224"/>
      <c r="G124" s="225"/>
    </row>
    <row r="125" spans="2:7" ht="15.75">
      <c r="B125" s="248"/>
      <c r="C125" s="240"/>
      <c r="D125" s="224"/>
      <c r="E125" s="224"/>
      <c r="F125" s="224"/>
      <c r="G125" s="225"/>
    </row>
    <row r="126" spans="2:7" ht="63" customHeight="1" thickBot="1">
      <c r="B126" s="248"/>
      <c r="C126" s="201" t="s">
        <v>331</v>
      </c>
      <c r="D126" s="201"/>
      <c r="E126" s="201"/>
      <c r="F126" s="201"/>
      <c r="G126" s="202"/>
    </row>
    <row r="127" spans="2:7" ht="48" thickBot="1">
      <c r="B127" s="248"/>
      <c r="C127" s="20" t="s">
        <v>64</v>
      </c>
      <c r="D127" s="20" t="s">
        <v>65</v>
      </c>
      <c r="E127" s="20" t="s">
        <v>66</v>
      </c>
      <c r="F127" s="20" t="s">
        <v>67</v>
      </c>
      <c r="G127" s="23" t="s">
        <v>72</v>
      </c>
    </row>
    <row r="128" spans="2:7" ht="16.5" thickBot="1">
      <c r="B128" s="248"/>
      <c r="C128" s="22">
        <v>2019</v>
      </c>
      <c r="D128" s="170">
        <f>'прил.2. подпр.5'!D30</f>
        <v>2362.1999999999998</v>
      </c>
      <c r="E128" s="170">
        <f>'прил.2. подпр.5'!E30</f>
        <v>2362.1999999999998</v>
      </c>
      <c r="F128" s="170">
        <f>'прил.2. подпр.5'!F30</f>
        <v>0</v>
      </c>
      <c r="G128" s="170">
        <f>'прил.2. подпр.5'!G30</f>
        <v>0</v>
      </c>
    </row>
    <row r="129" spans="2:7" ht="16.5" thickBot="1">
      <c r="B129" s="248"/>
      <c r="C129" s="22">
        <v>2020</v>
      </c>
      <c r="D129" s="170">
        <f>'прил.2. подпр.5'!D31</f>
        <v>2473.7000000000003</v>
      </c>
      <c r="E129" s="170">
        <f>'прил.2. подпр.5'!E31</f>
        <v>2432.4</v>
      </c>
      <c r="F129" s="170">
        <f>'прил.2. подпр.5'!F31</f>
        <v>41.3</v>
      </c>
      <c r="G129" s="170">
        <f>'прил.2. подпр.5'!G31</f>
        <v>0</v>
      </c>
    </row>
    <row r="130" spans="2:7" ht="16.5" thickBot="1">
      <c r="B130" s="248"/>
      <c r="C130" s="22">
        <v>2021</v>
      </c>
      <c r="D130" s="170">
        <f>'прил.2. подпр.5'!D32</f>
        <v>2070.1999999999998</v>
      </c>
      <c r="E130" s="170">
        <f>'прил.2. подпр.5'!E32</f>
        <v>2070.1999999999998</v>
      </c>
      <c r="F130" s="170">
        <f>'прил.2. подпр.5'!F32</f>
        <v>0</v>
      </c>
      <c r="G130" s="170">
        <f>'прил.2. подпр.5'!G32</f>
        <v>0</v>
      </c>
    </row>
    <row r="131" spans="2:7" ht="16.5" thickBot="1">
      <c r="B131" s="248"/>
      <c r="C131" s="22">
        <v>2022</v>
      </c>
      <c r="D131" s="170">
        <f>'прил.2. подпр.5'!D33</f>
        <v>1911.3</v>
      </c>
      <c r="E131" s="170">
        <f>'прил.2. подпр.5'!E33</f>
        <v>1911.3</v>
      </c>
      <c r="F131" s="170">
        <f>'прил.2. подпр.5'!F33</f>
        <v>0</v>
      </c>
      <c r="G131" s="170">
        <f>'прил.2. подпр.5'!G33</f>
        <v>0</v>
      </c>
    </row>
    <row r="132" spans="2:7" ht="16.5" thickBot="1">
      <c r="B132" s="248"/>
      <c r="C132" s="22">
        <v>2023</v>
      </c>
      <c r="D132" s="170">
        <f>'прил.2. подпр.5'!D34</f>
        <v>1338</v>
      </c>
      <c r="E132" s="170">
        <f>'прил.2. подпр.5'!E34</f>
        <v>1338</v>
      </c>
      <c r="F132" s="170">
        <f>'прил.2. подпр.5'!F34</f>
        <v>0</v>
      </c>
      <c r="G132" s="170">
        <f>'прил.2. подпр.5'!G34</f>
        <v>0</v>
      </c>
    </row>
    <row r="133" spans="2:7" ht="16.5" thickBot="1">
      <c r="B133" s="248"/>
      <c r="C133" s="22">
        <v>2024</v>
      </c>
      <c r="D133" s="170">
        <f>'прил.2. подпр.5'!D35</f>
        <v>1122.8000000000002</v>
      </c>
      <c r="E133" s="170">
        <f>'прил.2. подпр.5'!E35</f>
        <v>1122.8000000000002</v>
      </c>
      <c r="F133" s="170">
        <f>'прил.2. подпр.5'!F35</f>
        <v>0</v>
      </c>
      <c r="G133" s="170">
        <f>'прил.2. подпр.5'!G35</f>
        <v>0</v>
      </c>
    </row>
    <row r="134" spans="2:7" ht="16.5" thickBot="1">
      <c r="B134" s="248"/>
      <c r="C134" s="22" t="s">
        <v>69</v>
      </c>
      <c r="D134" s="170">
        <f>SUM(D128:D133)</f>
        <v>11278.2</v>
      </c>
      <c r="E134" s="170">
        <f>SUM(E128:E133)</f>
        <v>11236.900000000001</v>
      </c>
      <c r="F134" s="170">
        <f>SUM(F128:F133)</f>
        <v>41.3</v>
      </c>
      <c r="G134" s="170">
        <v>0</v>
      </c>
    </row>
    <row r="135" spans="2:7" ht="15.75">
      <c r="B135" s="248"/>
      <c r="C135" s="238"/>
      <c r="D135" s="238"/>
      <c r="E135" s="238"/>
      <c r="F135" s="238"/>
      <c r="G135" s="239"/>
    </row>
    <row r="136" spans="2:7" ht="15.75">
      <c r="B136" s="248"/>
      <c r="C136" s="240"/>
      <c r="D136" s="224"/>
      <c r="E136" s="224"/>
      <c r="F136" s="224"/>
      <c r="G136" s="225"/>
    </row>
    <row r="137" spans="2:7" ht="15.75">
      <c r="B137" s="248"/>
      <c r="C137" s="240"/>
      <c r="D137" s="224"/>
      <c r="E137" s="224"/>
      <c r="F137" s="224"/>
      <c r="G137" s="225"/>
    </row>
    <row r="138" spans="2:7" ht="31.5" customHeight="1">
      <c r="B138" s="248"/>
      <c r="C138" s="240" t="s">
        <v>80</v>
      </c>
      <c r="D138" s="224"/>
      <c r="E138" s="224"/>
      <c r="F138" s="224"/>
      <c r="G138" s="225"/>
    </row>
    <row r="139" spans="2:7" ht="63" customHeight="1">
      <c r="B139" s="248"/>
      <c r="C139" s="198" t="s">
        <v>332</v>
      </c>
      <c r="D139" s="209"/>
      <c r="E139" s="209"/>
      <c r="F139" s="209"/>
      <c r="G139" s="199"/>
    </row>
    <row r="140" spans="2:7" ht="16.5" thickBot="1">
      <c r="B140" s="248"/>
      <c r="C140" s="236"/>
      <c r="D140" s="236"/>
      <c r="E140" s="236"/>
      <c r="F140" s="236"/>
      <c r="G140" s="237"/>
    </row>
    <row r="141" spans="2:7" ht="48" thickBot="1">
      <c r="B141" s="248"/>
      <c r="C141" s="20" t="s">
        <v>64</v>
      </c>
      <c r="D141" s="20" t="s">
        <v>65</v>
      </c>
      <c r="E141" s="20" t="s">
        <v>66</v>
      </c>
      <c r="F141" s="23" t="s">
        <v>67</v>
      </c>
      <c r="G141" s="20" t="s">
        <v>72</v>
      </c>
    </row>
    <row r="142" spans="2:7" ht="16.5" thickBot="1">
      <c r="B142" s="248"/>
      <c r="C142" s="22">
        <v>2019</v>
      </c>
      <c r="D142" s="170">
        <f>'прил.2 подпр.6'!D30</f>
        <v>1579</v>
      </c>
      <c r="E142" s="170">
        <f>'прил.2 подпр.6'!E30</f>
        <v>1479</v>
      </c>
      <c r="F142" s="170">
        <f>'прил.2 подпр.6'!F30</f>
        <v>100</v>
      </c>
      <c r="G142" s="170">
        <f>'прил.2 подпр.6'!G30</f>
        <v>0</v>
      </c>
    </row>
    <row r="143" spans="2:7" ht="16.5" thickBot="1">
      <c r="B143" s="248"/>
      <c r="C143" s="22">
        <v>2020</v>
      </c>
      <c r="D143" s="170">
        <f>'прил.2 подпр.6'!D31</f>
        <v>594.79999999999995</v>
      </c>
      <c r="E143" s="170">
        <f>'прил.2 подпр.6'!E31</f>
        <v>594.79999999999995</v>
      </c>
      <c r="F143" s="170">
        <f>'прил.2 подпр.6'!F31</f>
        <v>0</v>
      </c>
      <c r="G143" s="170">
        <f>'прил.2 подпр.6'!G31</f>
        <v>0</v>
      </c>
    </row>
    <row r="144" spans="2:7" ht="16.5" thickBot="1">
      <c r="B144" s="248"/>
      <c r="C144" s="22">
        <v>2021</v>
      </c>
      <c r="D144" s="170">
        <f>'прил.2 подпр.6'!D32</f>
        <v>107.1</v>
      </c>
      <c r="E144" s="170">
        <f>'прил.2 подпр.6'!E32</f>
        <v>107.1</v>
      </c>
      <c r="F144" s="170">
        <f>'прил.2 подпр.6'!F32</f>
        <v>0</v>
      </c>
      <c r="G144" s="170">
        <f>'прил.2 подпр.6'!G32</f>
        <v>0</v>
      </c>
    </row>
    <row r="145" spans="2:7" ht="16.5" thickBot="1">
      <c r="B145" s="248"/>
      <c r="C145" s="22">
        <v>2022</v>
      </c>
      <c r="D145" s="170">
        <f>'прил.2 подпр.6'!D33</f>
        <v>140</v>
      </c>
      <c r="E145" s="170">
        <f>'прил.2 подпр.6'!E33</f>
        <v>140</v>
      </c>
      <c r="F145" s="170">
        <f>'прил.2 подпр.6'!F33</f>
        <v>0</v>
      </c>
      <c r="G145" s="170">
        <f>'прил.2 подпр.6'!G33</f>
        <v>0</v>
      </c>
    </row>
    <row r="146" spans="2:7" ht="16.5" thickBot="1">
      <c r="B146" s="248"/>
      <c r="C146" s="22">
        <v>2023</v>
      </c>
      <c r="D146" s="170">
        <f>'прил.2 подпр.6'!D34</f>
        <v>0</v>
      </c>
      <c r="E146" s="170">
        <f>'прил.2 подпр.6'!E34</f>
        <v>0</v>
      </c>
      <c r="F146" s="170">
        <f>'прил.2 подпр.6'!F34</f>
        <v>0</v>
      </c>
      <c r="G146" s="170">
        <f>'прил.2 подпр.6'!G34</f>
        <v>0</v>
      </c>
    </row>
    <row r="147" spans="2:7" ht="16.5" thickBot="1">
      <c r="B147" s="248"/>
      <c r="C147" s="22">
        <v>2024</v>
      </c>
      <c r="D147" s="170">
        <f>'прил.2 подпр.6'!D35</f>
        <v>0</v>
      </c>
      <c r="E147" s="170">
        <f>'прил.2 подпр.6'!E35</f>
        <v>0</v>
      </c>
      <c r="F147" s="170">
        <f>'прил.2 подпр.6'!F35</f>
        <v>0</v>
      </c>
      <c r="G147" s="170">
        <f>'прил.2 подпр.6'!G35</f>
        <v>0</v>
      </c>
    </row>
    <row r="148" spans="2:7" ht="15.75">
      <c r="B148" s="248"/>
      <c r="C148" s="27" t="s">
        <v>65</v>
      </c>
      <c r="D148" s="172">
        <f>SUM(D142:D147)</f>
        <v>2420.9</v>
      </c>
      <c r="E148" s="172">
        <f>SUM(E142:E147)</f>
        <v>2320.9</v>
      </c>
      <c r="F148" s="172">
        <f>SUM(F142:F147)</f>
        <v>100</v>
      </c>
      <c r="G148" s="172">
        <f>SUM(G142:G147)</f>
        <v>0</v>
      </c>
    </row>
    <row r="149" spans="2:7">
      <c r="B149" s="190" t="s">
        <v>81</v>
      </c>
      <c r="C149" s="188" t="s">
        <v>328</v>
      </c>
      <c r="D149" s="189"/>
      <c r="E149" s="189"/>
      <c r="F149" s="189"/>
      <c r="G149" s="189"/>
    </row>
    <row r="150" spans="2:7">
      <c r="B150" s="191"/>
      <c r="C150" s="189"/>
      <c r="D150" s="189"/>
      <c r="E150" s="189"/>
      <c r="F150" s="189"/>
      <c r="G150" s="189"/>
    </row>
    <row r="151" spans="2:7">
      <c r="B151" s="191"/>
      <c r="C151" s="189"/>
      <c r="D151" s="189"/>
      <c r="E151" s="189"/>
      <c r="F151" s="189"/>
      <c r="G151" s="189"/>
    </row>
    <row r="152" spans="2:7">
      <c r="B152" s="191"/>
      <c r="C152" s="189"/>
      <c r="D152" s="189"/>
      <c r="E152" s="189"/>
      <c r="F152" s="189"/>
      <c r="G152" s="189"/>
    </row>
    <row r="153" spans="2:7" ht="81" customHeight="1">
      <c r="B153" s="192"/>
      <c r="C153" s="189"/>
      <c r="D153" s="189"/>
      <c r="E153" s="189"/>
      <c r="F153" s="189"/>
      <c r="G153" s="189"/>
    </row>
  </sheetData>
  <mergeCells count="93">
    <mergeCell ref="C6:G6"/>
    <mergeCell ref="C137:G137"/>
    <mergeCell ref="C138:G138"/>
    <mergeCell ref="C139:G139"/>
    <mergeCell ref="C140:G140"/>
    <mergeCell ref="C124:G124"/>
    <mergeCell ref="C125:G125"/>
    <mergeCell ref="C126:G126"/>
    <mergeCell ref="C135:G135"/>
    <mergeCell ref="C136:G136"/>
    <mergeCell ref="C102:G102"/>
    <mergeCell ref="C112:G112"/>
    <mergeCell ref="C113:G113"/>
    <mergeCell ref="C114:G114"/>
    <mergeCell ref="C123:G123"/>
    <mergeCell ref="C89:G89"/>
    <mergeCell ref="C90:G90"/>
    <mergeCell ref="C91:G91"/>
    <mergeCell ref="C100:G100"/>
    <mergeCell ref="C101:G101"/>
    <mergeCell ref="B58:B59"/>
    <mergeCell ref="C58:G58"/>
    <mergeCell ref="C59:G59"/>
    <mergeCell ref="C60:G61"/>
    <mergeCell ref="B62:B148"/>
    <mergeCell ref="C62:G62"/>
    <mergeCell ref="C63:G63"/>
    <mergeCell ref="C72:G72"/>
    <mergeCell ref="C73:G73"/>
    <mergeCell ref="C74:G74"/>
    <mergeCell ref="C75:G75"/>
    <mergeCell ref="C76:G76"/>
    <mergeCell ref="C77:G77"/>
    <mergeCell ref="C78:G78"/>
    <mergeCell ref="C87:G87"/>
    <mergeCell ref="C88:G88"/>
    <mergeCell ref="C46:G46"/>
    <mergeCell ref="C47:G47"/>
    <mergeCell ref="B48:B50"/>
    <mergeCell ref="C48:G50"/>
    <mergeCell ref="B51:B57"/>
    <mergeCell ref="C51:G51"/>
    <mergeCell ref="C52:G52"/>
    <mergeCell ref="C53:G53"/>
    <mergeCell ref="C54:G54"/>
    <mergeCell ref="C55:G55"/>
    <mergeCell ref="C56:G56"/>
    <mergeCell ref="C57:G57"/>
    <mergeCell ref="B13:B47"/>
    <mergeCell ref="C13:G13"/>
    <mergeCell ref="C14:G14"/>
    <mergeCell ref="C15:G15"/>
    <mergeCell ref="C42:G42"/>
    <mergeCell ref="C43:G43"/>
    <mergeCell ref="C44:G44"/>
    <mergeCell ref="C45:G45"/>
    <mergeCell ref="C37:G37"/>
    <mergeCell ref="C38:G38"/>
    <mergeCell ref="C39:G39"/>
    <mergeCell ref="C40:G40"/>
    <mergeCell ref="C41:G41"/>
    <mergeCell ref="C16:G16"/>
    <mergeCell ref="C17:G17"/>
    <mergeCell ref="C19:G19"/>
    <mergeCell ref="C20:G20"/>
    <mergeCell ref="C30:G30"/>
    <mergeCell ref="C36:G36"/>
    <mergeCell ref="C21:G21"/>
    <mergeCell ref="C22:G22"/>
    <mergeCell ref="C23:G23"/>
    <mergeCell ref="C24:G24"/>
    <mergeCell ref="C25:G25"/>
    <mergeCell ref="C31:G31"/>
    <mergeCell ref="C32:G32"/>
    <mergeCell ref="C33:G33"/>
    <mergeCell ref="C34:G34"/>
    <mergeCell ref="C35:G35"/>
    <mergeCell ref="C3:G3"/>
    <mergeCell ref="C149:G153"/>
    <mergeCell ref="B149:B153"/>
    <mergeCell ref="B7:G7"/>
    <mergeCell ref="C5:G5"/>
    <mergeCell ref="C8:G10"/>
    <mergeCell ref="C11:G11"/>
    <mergeCell ref="C12:G12"/>
    <mergeCell ref="C28:G28"/>
    <mergeCell ref="C29:G29"/>
    <mergeCell ref="C26:G26"/>
    <mergeCell ref="C27:G27"/>
    <mergeCell ref="C103:C104"/>
    <mergeCell ref="D103:D104"/>
    <mergeCell ref="E103:E104"/>
    <mergeCell ref="C18:G18"/>
  </mergeCells>
  <pageMargins left="0.70866141732283472" right="0.70866141732283472" top="0.74803149606299213" bottom="0.74803149606299213" header="0.31496062992125984" footer="0.31496062992125984"/>
  <pageSetup paperSize="9" scale="67" orientation="portrait" verticalDpi="0" r:id="rId1"/>
</worksheet>
</file>

<file path=xl/worksheets/sheet10.xml><?xml version="1.0" encoding="utf-8"?>
<worksheet xmlns="http://schemas.openxmlformats.org/spreadsheetml/2006/main" xmlns:r="http://schemas.openxmlformats.org/officeDocument/2006/relationships">
  <sheetPr>
    <tabColor rgb="FFFFFF00"/>
  </sheetPr>
  <dimension ref="B1:K46"/>
  <sheetViews>
    <sheetView topLeftCell="A17" workbookViewId="0">
      <selection activeCell="M14" sqref="M14"/>
    </sheetView>
  </sheetViews>
  <sheetFormatPr defaultRowHeight="15"/>
  <cols>
    <col min="2" max="2" width="33.7109375" customWidth="1"/>
    <col min="3" max="3" width="49.85546875" customWidth="1"/>
    <col min="7" max="7" width="10" customWidth="1"/>
  </cols>
  <sheetData>
    <row r="1" spans="2:11" ht="1.5" customHeight="1"/>
    <row r="2" spans="2:11" ht="18.75" hidden="1">
      <c r="B2" s="1"/>
      <c r="C2" s="1"/>
    </row>
    <row r="3" spans="2:11" ht="84.75" hidden="1" customHeight="1">
      <c r="B3" s="2"/>
      <c r="C3" s="187"/>
      <c r="D3" s="187"/>
      <c r="E3" s="187"/>
      <c r="F3" s="187"/>
      <c r="G3" s="187"/>
    </row>
    <row r="4" spans="2:11" ht="18.75" hidden="1">
      <c r="B4" s="2"/>
      <c r="C4" s="3"/>
    </row>
    <row r="5" spans="2:11" ht="18.75">
      <c r="B5" s="2"/>
      <c r="C5" s="187" t="s">
        <v>286</v>
      </c>
      <c r="D5" s="187"/>
      <c r="E5" s="187"/>
      <c r="F5" s="187"/>
      <c r="G5" s="187"/>
    </row>
    <row r="6" spans="2:11" ht="20.25" customHeight="1">
      <c r="B6" s="2"/>
      <c r="C6" s="4"/>
      <c r="D6" s="364" t="s">
        <v>375</v>
      </c>
      <c r="E6" s="364"/>
      <c r="F6" s="364"/>
      <c r="G6" s="364"/>
    </row>
    <row r="7" spans="2:11" ht="89.25" customHeight="1">
      <c r="B7" s="414" t="s">
        <v>104</v>
      </c>
      <c r="C7" s="414"/>
      <c r="D7" s="414"/>
      <c r="E7" s="414"/>
      <c r="F7" s="414"/>
      <c r="G7" s="414"/>
    </row>
    <row r="8" spans="2:11" ht="52.5" customHeight="1">
      <c r="B8" s="146" t="s">
        <v>4</v>
      </c>
      <c r="C8" s="412" t="s">
        <v>46</v>
      </c>
      <c r="D8" s="412"/>
      <c r="E8" s="412"/>
      <c r="F8" s="412"/>
      <c r="G8" s="412"/>
    </row>
    <row r="9" spans="2:11" ht="77.25" customHeight="1">
      <c r="B9" s="407" t="s">
        <v>5</v>
      </c>
      <c r="C9" s="415" t="s">
        <v>368</v>
      </c>
      <c r="D9" s="415"/>
      <c r="E9" s="415"/>
      <c r="F9" s="415"/>
      <c r="G9" s="415"/>
    </row>
    <row r="10" spans="2:11" ht="32.25" customHeight="1">
      <c r="B10" s="407"/>
      <c r="C10" s="415"/>
      <c r="D10" s="415"/>
      <c r="E10" s="415"/>
      <c r="F10" s="415"/>
      <c r="G10" s="415"/>
    </row>
    <row r="11" spans="2:11" ht="16.5" customHeight="1">
      <c r="B11" s="407"/>
      <c r="C11" s="415"/>
      <c r="D11" s="415"/>
      <c r="E11" s="415"/>
      <c r="F11" s="415"/>
      <c r="G11" s="415"/>
    </row>
    <row r="12" spans="2:11" ht="12.75" hidden="1" customHeight="1">
      <c r="B12" s="407"/>
      <c r="C12" s="415"/>
      <c r="D12" s="415"/>
      <c r="E12" s="415"/>
      <c r="F12" s="415"/>
      <c r="G12" s="415"/>
    </row>
    <row r="13" spans="2:11" ht="24" hidden="1" customHeight="1">
      <c r="B13" s="407"/>
      <c r="C13" s="415"/>
      <c r="D13" s="415"/>
      <c r="E13" s="415"/>
      <c r="F13" s="415"/>
      <c r="G13" s="415"/>
    </row>
    <row r="14" spans="2:11" ht="58.5" customHeight="1">
      <c r="B14" s="407" t="s">
        <v>6</v>
      </c>
      <c r="C14" s="408" t="s">
        <v>105</v>
      </c>
      <c r="D14" s="408"/>
      <c r="E14" s="408"/>
      <c r="F14" s="408"/>
      <c r="G14" s="408"/>
      <c r="K14" s="33"/>
    </row>
    <row r="15" spans="2:11" ht="3.75" hidden="1" customHeight="1">
      <c r="B15" s="407"/>
      <c r="C15" s="408"/>
      <c r="D15" s="408"/>
      <c r="E15" s="408"/>
      <c r="F15" s="408"/>
      <c r="G15" s="408"/>
      <c r="K15" s="33"/>
    </row>
    <row r="16" spans="2:11" ht="11.25" hidden="1" customHeight="1">
      <c r="B16" s="407"/>
      <c r="C16" s="408"/>
      <c r="D16" s="408"/>
      <c r="E16" s="408"/>
      <c r="F16" s="408"/>
      <c r="G16" s="408"/>
      <c r="K16" s="33"/>
    </row>
    <row r="17" spans="2:11" ht="31.5" customHeight="1">
      <c r="B17" s="407" t="s">
        <v>7</v>
      </c>
      <c r="C17" s="409" t="s">
        <v>106</v>
      </c>
      <c r="D17" s="409"/>
      <c r="E17" s="409"/>
      <c r="F17" s="409"/>
      <c r="G17" s="409"/>
      <c r="K17" s="33"/>
    </row>
    <row r="18" spans="2:11" ht="15.75" customHeight="1">
      <c r="B18" s="407"/>
      <c r="C18" s="409"/>
      <c r="D18" s="409"/>
      <c r="E18" s="409"/>
      <c r="F18" s="409"/>
      <c r="G18" s="409"/>
    </row>
    <row r="19" spans="2:11" ht="31.5" customHeight="1">
      <c r="B19" s="407"/>
      <c r="C19" s="409"/>
      <c r="D19" s="409"/>
      <c r="E19" s="409"/>
      <c r="F19" s="409"/>
      <c r="G19" s="409"/>
    </row>
    <row r="20" spans="2:11" ht="47.25" customHeight="1">
      <c r="B20" s="407"/>
      <c r="C20" s="409"/>
      <c r="D20" s="409"/>
      <c r="E20" s="409"/>
      <c r="F20" s="409"/>
      <c r="G20" s="409"/>
      <c r="J20" s="33"/>
    </row>
    <row r="21" spans="2:11" ht="11.25" customHeight="1">
      <c r="B21" s="407"/>
      <c r="C21" s="409"/>
      <c r="D21" s="409"/>
      <c r="E21" s="409"/>
      <c r="F21" s="409"/>
      <c r="G21" s="409"/>
      <c r="J21" s="33"/>
    </row>
    <row r="22" spans="2:11" ht="15.75" hidden="1" customHeight="1">
      <c r="B22" s="407"/>
      <c r="C22" s="409"/>
      <c r="D22" s="409"/>
      <c r="E22" s="409"/>
      <c r="F22" s="409"/>
      <c r="G22" s="409"/>
      <c r="J22" s="33"/>
    </row>
    <row r="23" spans="2:11" ht="27.75" hidden="1" customHeight="1">
      <c r="B23" s="407"/>
      <c r="C23" s="409"/>
      <c r="D23" s="409"/>
      <c r="E23" s="409"/>
      <c r="F23" s="409"/>
      <c r="G23" s="409"/>
      <c r="J23" s="33"/>
    </row>
    <row r="24" spans="2:11" ht="47.25" customHeight="1">
      <c r="B24" s="407" t="s">
        <v>8</v>
      </c>
      <c r="C24" s="410" t="s">
        <v>114</v>
      </c>
      <c r="D24" s="410"/>
      <c r="E24" s="410"/>
      <c r="F24" s="410"/>
      <c r="G24" s="410"/>
      <c r="J24" s="33"/>
    </row>
    <row r="25" spans="2:11" ht="61.5" customHeight="1">
      <c r="B25" s="407"/>
      <c r="C25" s="410"/>
      <c r="D25" s="410"/>
      <c r="E25" s="410"/>
      <c r="F25" s="410"/>
      <c r="G25" s="410"/>
      <c r="J25" s="33"/>
    </row>
    <row r="26" spans="2:11" ht="31.5" customHeight="1">
      <c r="B26" s="411" t="s">
        <v>9</v>
      </c>
      <c r="C26" s="412" t="s">
        <v>62</v>
      </c>
      <c r="D26" s="412"/>
      <c r="E26" s="412"/>
      <c r="F26" s="412"/>
      <c r="G26" s="412"/>
      <c r="J26" s="10"/>
    </row>
    <row r="27" spans="2:11" ht="16.5" customHeight="1">
      <c r="B27" s="411"/>
      <c r="C27" s="412"/>
      <c r="D27" s="412"/>
      <c r="E27" s="412"/>
      <c r="F27" s="412"/>
      <c r="G27" s="412"/>
    </row>
    <row r="28" spans="2:11" ht="66" customHeight="1">
      <c r="B28" s="407" t="s">
        <v>10</v>
      </c>
      <c r="C28" s="408" t="s">
        <v>334</v>
      </c>
      <c r="D28" s="408"/>
      <c r="E28" s="408"/>
      <c r="F28" s="408"/>
      <c r="G28" s="408"/>
    </row>
    <row r="29" spans="2:11" ht="47.25">
      <c r="B29" s="407"/>
      <c r="C29" s="147" t="s">
        <v>64</v>
      </c>
      <c r="D29" s="147" t="s">
        <v>65</v>
      </c>
      <c r="E29" s="147" t="s">
        <v>66</v>
      </c>
      <c r="F29" s="148" t="s">
        <v>67</v>
      </c>
      <c r="G29" s="148" t="s">
        <v>72</v>
      </c>
    </row>
    <row r="30" spans="2:11" ht="15.75">
      <c r="B30" s="407"/>
      <c r="C30" s="149">
        <v>2019</v>
      </c>
      <c r="D30" s="168">
        <f>'заполнять прил.6'!F109</f>
        <v>2362.1999999999998</v>
      </c>
      <c r="E30" s="168">
        <f>'заполнять прил.6'!F112</f>
        <v>2362.1999999999998</v>
      </c>
      <c r="F30" s="168">
        <f>'заполнять прил.6'!F111</f>
        <v>0</v>
      </c>
      <c r="G30" s="168">
        <v>0</v>
      </c>
    </row>
    <row r="31" spans="2:11" ht="15.75">
      <c r="B31" s="407"/>
      <c r="C31" s="149">
        <v>2020</v>
      </c>
      <c r="D31" s="168">
        <f>'заполнять прил.6'!G109</f>
        <v>2473.7000000000003</v>
      </c>
      <c r="E31" s="168">
        <f>'заполнять прил.6'!G112</f>
        <v>2432.4</v>
      </c>
      <c r="F31" s="168">
        <f>'заполнять прил.6'!G111</f>
        <v>41.3</v>
      </c>
      <c r="G31" s="168">
        <v>0</v>
      </c>
    </row>
    <row r="32" spans="2:11" ht="15.75">
      <c r="B32" s="407"/>
      <c r="C32" s="149">
        <v>2021</v>
      </c>
      <c r="D32" s="168">
        <f>'заполнять прил.6'!H109</f>
        <v>2070.1999999999998</v>
      </c>
      <c r="E32" s="168">
        <f>'заполнять прил.6'!H112</f>
        <v>2070.1999999999998</v>
      </c>
      <c r="F32" s="168">
        <f>'заполнять прил.6'!H111</f>
        <v>0</v>
      </c>
      <c r="G32" s="168">
        <v>0</v>
      </c>
    </row>
    <row r="33" spans="2:7" ht="15.75">
      <c r="B33" s="407"/>
      <c r="C33" s="149">
        <v>2022</v>
      </c>
      <c r="D33" s="168">
        <f>'заполнять прил.6'!I109</f>
        <v>1911.3</v>
      </c>
      <c r="E33" s="168">
        <f>'заполнять прил.6'!I112</f>
        <v>1911.3</v>
      </c>
      <c r="F33" s="168">
        <f>'заполнять прил.6'!I111</f>
        <v>0</v>
      </c>
      <c r="G33" s="168">
        <v>0</v>
      </c>
    </row>
    <row r="34" spans="2:7" ht="15.75">
      <c r="B34" s="407"/>
      <c r="C34" s="149">
        <v>2023</v>
      </c>
      <c r="D34" s="168">
        <f>'заполнять прил.6'!J109</f>
        <v>1338</v>
      </c>
      <c r="E34" s="168">
        <f>'заполнять прил.6'!J112</f>
        <v>1338</v>
      </c>
      <c r="F34" s="168">
        <f>'заполнять прил.6'!J111</f>
        <v>0</v>
      </c>
      <c r="G34" s="168">
        <v>0</v>
      </c>
    </row>
    <row r="35" spans="2:7" ht="15.75">
      <c r="B35" s="407"/>
      <c r="C35" s="149">
        <v>2024</v>
      </c>
      <c r="D35" s="168">
        <f>'заполнять прил.6'!K109</f>
        <v>1122.8000000000002</v>
      </c>
      <c r="E35" s="168">
        <f>'заполнять прил.6'!K112</f>
        <v>1122.8000000000002</v>
      </c>
      <c r="F35" s="168">
        <f>'заполнять прил.6'!K111</f>
        <v>0</v>
      </c>
      <c r="G35" s="168">
        <v>0</v>
      </c>
    </row>
    <row r="36" spans="2:7" ht="15.75">
      <c r="B36" s="407"/>
      <c r="C36" s="149" t="s">
        <v>65</v>
      </c>
      <c r="D36" s="168">
        <f>SUM(D30:D35)</f>
        <v>11278.2</v>
      </c>
      <c r="E36" s="168">
        <f>SUM(E30:E35)</f>
        <v>11236.900000000001</v>
      </c>
      <c r="F36" s="168">
        <f>SUM(F30:F35)</f>
        <v>41.3</v>
      </c>
      <c r="G36" s="168">
        <v>0</v>
      </c>
    </row>
    <row r="37" spans="2:7" ht="15.75">
      <c r="B37" s="407"/>
      <c r="C37" s="413"/>
      <c r="D37" s="413"/>
      <c r="E37" s="413"/>
      <c r="F37" s="413"/>
      <c r="G37" s="413"/>
    </row>
    <row r="38" spans="2:7">
      <c r="B38" s="347" t="s">
        <v>81</v>
      </c>
      <c r="C38" s="188" t="s">
        <v>107</v>
      </c>
      <c r="D38" s="188"/>
      <c r="E38" s="188"/>
      <c r="F38" s="188"/>
      <c r="G38" s="188"/>
    </row>
    <row r="39" spans="2:7">
      <c r="B39" s="347"/>
      <c r="C39" s="188"/>
      <c r="D39" s="188"/>
      <c r="E39" s="188"/>
      <c r="F39" s="188"/>
      <c r="G39" s="188"/>
    </row>
    <row r="40" spans="2:7">
      <c r="B40" s="347"/>
      <c r="C40" s="188"/>
      <c r="D40" s="188"/>
      <c r="E40" s="188"/>
      <c r="F40" s="188"/>
      <c r="G40" s="188"/>
    </row>
    <row r="41" spans="2:7">
      <c r="B41" s="347"/>
      <c r="C41" s="188"/>
      <c r="D41" s="188"/>
      <c r="E41" s="188"/>
      <c r="F41" s="188"/>
      <c r="G41" s="188"/>
    </row>
    <row r="42" spans="2:7" ht="96.75" customHeight="1">
      <c r="B42" s="347"/>
      <c r="C42" s="188"/>
      <c r="D42" s="188"/>
      <c r="E42" s="188"/>
      <c r="F42" s="188"/>
      <c r="G42" s="188"/>
    </row>
    <row r="46" spans="2:7">
      <c r="C46" s="32"/>
    </row>
  </sheetData>
  <mergeCells count="20">
    <mergeCell ref="C3:G3"/>
    <mergeCell ref="C5:G5"/>
    <mergeCell ref="B7:G7"/>
    <mergeCell ref="C8:G8"/>
    <mergeCell ref="B9:B13"/>
    <mergeCell ref="C9:G13"/>
    <mergeCell ref="D6:G6"/>
    <mergeCell ref="B38:B42"/>
    <mergeCell ref="C38:G42"/>
    <mergeCell ref="B14:B16"/>
    <mergeCell ref="C14:G16"/>
    <mergeCell ref="B17:B23"/>
    <mergeCell ref="C17:G23"/>
    <mergeCell ref="B24:B25"/>
    <mergeCell ref="C24:G25"/>
    <mergeCell ref="B26:B27"/>
    <mergeCell ref="C26:G27"/>
    <mergeCell ref="B28:B37"/>
    <mergeCell ref="C28:G28"/>
    <mergeCell ref="C37:G37"/>
  </mergeCells>
  <pageMargins left="0.70866141732283472" right="0.70866141732283472" top="0.74803149606299213" bottom="0.74803149606299213" header="0.31496062992125984" footer="0.31496062992125984"/>
  <pageSetup paperSize="9" scale="67" orientation="portrait" horizontalDpi="0" verticalDpi="0" r:id="rId1"/>
</worksheet>
</file>

<file path=xl/worksheets/sheet11.xml><?xml version="1.0" encoding="utf-8"?>
<worksheet xmlns="http://schemas.openxmlformats.org/spreadsheetml/2006/main" xmlns:r="http://schemas.openxmlformats.org/officeDocument/2006/relationships">
  <sheetPr>
    <tabColor rgb="FFFFFF00"/>
  </sheetPr>
  <dimension ref="B1:K46"/>
  <sheetViews>
    <sheetView topLeftCell="A27" workbookViewId="0">
      <selection activeCell="L34" sqref="L34"/>
    </sheetView>
  </sheetViews>
  <sheetFormatPr defaultRowHeight="15"/>
  <cols>
    <col min="2" max="2" width="33.7109375" customWidth="1"/>
    <col min="3" max="3" width="49.85546875" customWidth="1"/>
    <col min="7" max="7" width="10" customWidth="1"/>
  </cols>
  <sheetData>
    <row r="1" spans="2:11" ht="1.5" customHeight="1"/>
    <row r="2" spans="2:11" ht="18.75" hidden="1">
      <c r="B2" s="1"/>
      <c r="C2" s="1"/>
    </row>
    <row r="3" spans="2:11" ht="84.75" hidden="1" customHeight="1">
      <c r="B3" s="2"/>
      <c r="C3" s="187"/>
      <c r="D3" s="187"/>
      <c r="E3" s="187"/>
      <c r="F3" s="187"/>
      <c r="G3" s="187"/>
    </row>
    <row r="4" spans="2:11" ht="18.75" hidden="1">
      <c r="B4" s="2"/>
      <c r="C4" s="3"/>
    </row>
    <row r="5" spans="2:11" ht="18.75">
      <c r="B5" s="2"/>
      <c r="C5" s="187" t="s">
        <v>286</v>
      </c>
      <c r="D5" s="187"/>
      <c r="E5" s="187"/>
      <c r="F5" s="187"/>
      <c r="G5" s="187"/>
    </row>
    <row r="6" spans="2:11" ht="20.25" customHeight="1">
      <c r="B6" s="2"/>
      <c r="C6" s="4"/>
      <c r="D6" s="364" t="s">
        <v>375</v>
      </c>
      <c r="E6" s="364"/>
      <c r="F6" s="364"/>
      <c r="G6" s="364"/>
    </row>
    <row r="7" spans="2:11" ht="105.75" customHeight="1">
      <c r="B7" s="414" t="s">
        <v>109</v>
      </c>
      <c r="C7" s="414"/>
      <c r="D7" s="414"/>
      <c r="E7" s="414"/>
      <c r="F7" s="414"/>
      <c r="G7" s="414"/>
    </row>
    <row r="8" spans="2:11" ht="52.5" customHeight="1">
      <c r="B8" s="146" t="s">
        <v>4</v>
      </c>
      <c r="C8" s="412" t="s">
        <v>46</v>
      </c>
      <c r="D8" s="412"/>
      <c r="E8" s="412"/>
      <c r="F8" s="412"/>
      <c r="G8" s="412"/>
    </row>
    <row r="9" spans="2:11" ht="107.25" customHeight="1">
      <c r="B9" s="407" t="s">
        <v>5</v>
      </c>
      <c r="C9" s="415" t="s">
        <v>110</v>
      </c>
      <c r="D9" s="415"/>
      <c r="E9" s="415"/>
      <c r="F9" s="415"/>
      <c r="G9" s="415"/>
    </row>
    <row r="10" spans="2:11" ht="18.75" hidden="1" customHeight="1">
      <c r="B10" s="407"/>
      <c r="C10" s="415"/>
      <c r="D10" s="415"/>
      <c r="E10" s="415"/>
      <c r="F10" s="415"/>
      <c r="G10" s="415"/>
    </row>
    <row r="11" spans="2:11" ht="3.75" hidden="1" customHeight="1" thickBot="1">
      <c r="B11" s="407"/>
      <c r="C11" s="415"/>
      <c r="D11" s="415"/>
      <c r="E11" s="415"/>
      <c r="F11" s="415"/>
      <c r="G11" s="415"/>
    </row>
    <row r="12" spans="2:11" ht="12.75" hidden="1" customHeight="1">
      <c r="B12" s="407"/>
      <c r="C12" s="415"/>
      <c r="D12" s="415"/>
      <c r="E12" s="415"/>
      <c r="F12" s="415"/>
      <c r="G12" s="415"/>
    </row>
    <row r="13" spans="2:11" ht="24" hidden="1" customHeight="1">
      <c r="B13" s="407"/>
      <c r="C13" s="415"/>
      <c r="D13" s="415"/>
      <c r="E13" s="415"/>
      <c r="F13" s="415"/>
      <c r="G13" s="415"/>
    </row>
    <row r="14" spans="2:11" ht="48" customHeight="1">
      <c r="B14" s="407" t="s">
        <v>6</v>
      </c>
      <c r="C14" s="408" t="s">
        <v>111</v>
      </c>
      <c r="D14" s="408"/>
      <c r="E14" s="408"/>
      <c r="F14" s="408"/>
      <c r="G14" s="408"/>
      <c r="K14" s="33"/>
    </row>
    <row r="15" spans="2:11" ht="3.75" hidden="1" customHeight="1">
      <c r="B15" s="407"/>
      <c r="C15" s="408"/>
      <c r="D15" s="408"/>
      <c r="E15" s="408"/>
      <c r="F15" s="408"/>
      <c r="G15" s="408"/>
      <c r="K15" s="33"/>
    </row>
    <row r="16" spans="2:11" ht="11.25" hidden="1" customHeight="1">
      <c r="B16" s="407"/>
      <c r="C16" s="408"/>
      <c r="D16" s="408"/>
      <c r="E16" s="408"/>
      <c r="F16" s="408"/>
      <c r="G16" s="408"/>
      <c r="K16" s="33"/>
    </row>
    <row r="17" spans="2:11" ht="45" customHeight="1">
      <c r="B17" s="407" t="s">
        <v>7</v>
      </c>
      <c r="C17" s="409" t="s">
        <v>112</v>
      </c>
      <c r="D17" s="409"/>
      <c r="E17" s="409"/>
      <c r="F17" s="409"/>
      <c r="G17" s="409"/>
      <c r="K17" s="33"/>
    </row>
    <row r="18" spans="2:11" ht="15.75" customHeight="1">
      <c r="B18" s="407"/>
      <c r="C18" s="409"/>
      <c r="D18" s="409"/>
      <c r="E18" s="409"/>
      <c r="F18" s="409"/>
      <c r="G18" s="409"/>
    </row>
    <row r="19" spans="2:11" ht="27.75" customHeight="1">
      <c r="B19" s="407"/>
      <c r="C19" s="409"/>
      <c r="D19" s="409"/>
      <c r="E19" s="409"/>
      <c r="F19" s="409"/>
      <c r="G19" s="409"/>
    </row>
    <row r="20" spans="2:11" ht="11.25" hidden="1" customHeight="1">
      <c r="B20" s="407"/>
      <c r="C20" s="409"/>
      <c r="D20" s="409"/>
      <c r="E20" s="409"/>
      <c r="F20" s="409"/>
      <c r="G20" s="409"/>
      <c r="J20" s="33"/>
    </row>
    <row r="21" spans="2:11" ht="11.25" hidden="1" customHeight="1" thickBot="1">
      <c r="B21" s="407"/>
      <c r="C21" s="409"/>
      <c r="D21" s="409"/>
      <c r="E21" s="409"/>
      <c r="F21" s="409"/>
      <c r="G21" s="409"/>
      <c r="J21" s="33"/>
    </row>
    <row r="22" spans="2:11" ht="15.75" hidden="1" customHeight="1">
      <c r="B22" s="407"/>
      <c r="C22" s="409"/>
      <c r="D22" s="409"/>
      <c r="E22" s="409"/>
      <c r="F22" s="409"/>
      <c r="G22" s="409"/>
      <c r="J22" s="33"/>
    </row>
    <row r="23" spans="2:11" ht="27.75" hidden="1" customHeight="1">
      <c r="B23" s="407"/>
      <c r="C23" s="409"/>
      <c r="D23" s="409"/>
      <c r="E23" s="409"/>
      <c r="F23" s="409"/>
      <c r="G23" s="409"/>
      <c r="J23" s="33"/>
    </row>
    <row r="24" spans="2:11" ht="47.25" customHeight="1">
      <c r="B24" s="407" t="s">
        <v>8</v>
      </c>
      <c r="C24" s="410" t="s">
        <v>115</v>
      </c>
      <c r="D24" s="410"/>
      <c r="E24" s="410"/>
      <c r="F24" s="410"/>
      <c r="G24" s="410"/>
      <c r="J24" s="33"/>
    </row>
    <row r="25" spans="2:11" ht="61.5" customHeight="1">
      <c r="B25" s="407"/>
      <c r="C25" s="410"/>
      <c r="D25" s="410"/>
      <c r="E25" s="410"/>
      <c r="F25" s="410"/>
      <c r="G25" s="410"/>
      <c r="J25" s="33"/>
    </row>
    <row r="26" spans="2:11" ht="31.5" customHeight="1">
      <c r="B26" s="411" t="s">
        <v>9</v>
      </c>
      <c r="C26" s="412" t="s">
        <v>62</v>
      </c>
      <c r="D26" s="412"/>
      <c r="E26" s="412"/>
      <c r="F26" s="412"/>
      <c r="G26" s="412"/>
      <c r="J26" s="10"/>
    </row>
    <row r="27" spans="2:11" ht="16.5" customHeight="1">
      <c r="B27" s="411"/>
      <c r="C27" s="412"/>
      <c r="D27" s="412"/>
      <c r="E27" s="412"/>
      <c r="F27" s="412"/>
      <c r="G27" s="412"/>
    </row>
    <row r="28" spans="2:11" ht="106.5" customHeight="1">
      <c r="B28" s="407" t="s">
        <v>10</v>
      </c>
      <c r="C28" s="408" t="s">
        <v>332</v>
      </c>
      <c r="D28" s="408"/>
      <c r="E28" s="408"/>
      <c r="F28" s="408"/>
      <c r="G28" s="408"/>
    </row>
    <row r="29" spans="2:11" ht="47.25">
      <c r="B29" s="407"/>
      <c r="C29" s="147" t="s">
        <v>64</v>
      </c>
      <c r="D29" s="147" t="s">
        <v>65</v>
      </c>
      <c r="E29" s="147" t="s">
        <v>66</v>
      </c>
      <c r="F29" s="148" t="s">
        <v>67</v>
      </c>
      <c r="G29" s="148" t="s">
        <v>72</v>
      </c>
    </row>
    <row r="30" spans="2:11" ht="15.75">
      <c r="B30" s="407"/>
      <c r="C30" s="150">
        <v>2019</v>
      </c>
      <c r="D30" s="171">
        <f>'заполнять прил.6'!F127</f>
        <v>1579</v>
      </c>
      <c r="E30" s="171">
        <f>'заполнять прил.6'!F130</f>
        <v>1479</v>
      </c>
      <c r="F30" s="171">
        <f>'заполнять прил.6'!F129</f>
        <v>100</v>
      </c>
      <c r="G30" s="171">
        <v>0</v>
      </c>
    </row>
    <row r="31" spans="2:11" ht="15.75">
      <c r="B31" s="407"/>
      <c r="C31" s="150">
        <v>2020</v>
      </c>
      <c r="D31" s="171">
        <f>'заполнять прил.6'!G127</f>
        <v>594.79999999999995</v>
      </c>
      <c r="E31" s="171">
        <f>'заполнять прил.6'!G130</f>
        <v>594.79999999999995</v>
      </c>
      <c r="F31" s="171">
        <f>'заполнять прил.6'!G129</f>
        <v>0</v>
      </c>
      <c r="G31" s="171">
        <v>0</v>
      </c>
    </row>
    <row r="32" spans="2:11" ht="15.75">
      <c r="B32" s="407"/>
      <c r="C32" s="150">
        <v>2021</v>
      </c>
      <c r="D32" s="171">
        <f>'заполнять прил.6'!H127</f>
        <v>107.1</v>
      </c>
      <c r="E32" s="171">
        <f>'заполнять прил.6'!H130</f>
        <v>107.1</v>
      </c>
      <c r="F32" s="171">
        <f>'заполнять прил.6'!H129</f>
        <v>0</v>
      </c>
      <c r="G32" s="171">
        <v>0</v>
      </c>
    </row>
    <row r="33" spans="2:7" ht="15.75">
      <c r="B33" s="407"/>
      <c r="C33" s="150">
        <v>2022</v>
      </c>
      <c r="D33" s="171">
        <f>'заполнять прил.6'!I127</f>
        <v>140</v>
      </c>
      <c r="E33" s="171">
        <f>'заполнять прил.6'!I130</f>
        <v>140</v>
      </c>
      <c r="F33" s="171">
        <f>'заполнять прил.6'!I129</f>
        <v>0</v>
      </c>
      <c r="G33" s="171">
        <v>0</v>
      </c>
    </row>
    <row r="34" spans="2:7" ht="15.75">
      <c r="B34" s="407"/>
      <c r="C34" s="150">
        <v>2023</v>
      </c>
      <c r="D34" s="171">
        <f>'заполнять прил.6'!J127</f>
        <v>0</v>
      </c>
      <c r="E34" s="171">
        <f>'заполнять прил.6'!J130</f>
        <v>0</v>
      </c>
      <c r="F34" s="171">
        <f>'заполнять прил.6'!J129</f>
        <v>0</v>
      </c>
      <c r="G34" s="171">
        <v>0</v>
      </c>
    </row>
    <row r="35" spans="2:7" ht="15.75">
      <c r="B35" s="407"/>
      <c r="C35" s="150">
        <v>2024</v>
      </c>
      <c r="D35" s="171">
        <f>'заполнять прил.6'!K127</f>
        <v>0</v>
      </c>
      <c r="E35" s="171">
        <f>'заполнять прил.6'!K130</f>
        <v>0</v>
      </c>
      <c r="F35" s="171">
        <f>'заполнять прил.6'!K129</f>
        <v>0</v>
      </c>
      <c r="G35" s="171">
        <v>0</v>
      </c>
    </row>
    <row r="36" spans="2:7" ht="15.75">
      <c r="B36" s="407"/>
      <c r="C36" s="150" t="s">
        <v>65</v>
      </c>
      <c r="D36" s="171">
        <f>SUM(D30:D35)</f>
        <v>2420.9</v>
      </c>
      <c r="E36" s="171">
        <f>SUM(E30:E35)</f>
        <v>2320.9</v>
      </c>
      <c r="F36" s="171">
        <f>SUM(F30:F35)</f>
        <v>100</v>
      </c>
      <c r="G36" s="171">
        <f>SUM(G30:G35)</f>
        <v>0</v>
      </c>
    </row>
    <row r="37" spans="2:7" ht="15.75">
      <c r="B37" s="407"/>
      <c r="C37" s="413"/>
      <c r="D37" s="413"/>
      <c r="E37" s="413"/>
      <c r="F37" s="413"/>
      <c r="G37" s="413"/>
    </row>
    <row r="38" spans="2:7">
      <c r="B38" s="347" t="s">
        <v>81</v>
      </c>
      <c r="C38" s="188" t="s">
        <v>113</v>
      </c>
      <c r="D38" s="188"/>
      <c r="E38" s="188"/>
      <c r="F38" s="188"/>
      <c r="G38" s="188"/>
    </row>
    <row r="39" spans="2:7">
      <c r="B39" s="347"/>
      <c r="C39" s="188"/>
      <c r="D39" s="188"/>
      <c r="E39" s="188"/>
      <c r="F39" s="188"/>
      <c r="G39" s="188"/>
    </row>
    <row r="40" spans="2:7" ht="12.75" customHeight="1">
      <c r="B40" s="347"/>
      <c r="C40" s="188"/>
      <c r="D40" s="188"/>
      <c r="E40" s="188"/>
      <c r="F40" s="188"/>
      <c r="G40" s="188"/>
    </row>
    <row r="41" spans="2:7" hidden="1">
      <c r="B41" s="347"/>
      <c r="C41" s="188"/>
      <c r="D41" s="188"/>
      <c r="E41" s="188"/>
      <c r="F41" s="188"/>
      <c r="G41" s="188"/>
    </row>
    <row r="42" spans="2:7" ht="5.25" customHeight="1">
      <c r="B42" s="347"/>
      <c r="C42" s="188"/>
      <c r="D42" s="188"/>
      <c r="E42" s="188"/>
      <c r="F42" s="188"/>
      <c r="G42" s="188"/>
    </row>
    <row r="46" spans="2:7">
      <c r="C46" s="32"/>
    </row>
  </sheetData>
  <mergeCells count="20">
    <mergeCell ref="B38:B42"/>
    <mergeCell ref="C38:G42"/>
    <mergeCell ref="B14:B16"/>
    <mergeCell ref="C14:G16"/>
    <mergeCell ref="B17:B23"/>
    <mergeCell ref="C17:G23"/>
    <mergeCell ref="B24:B25"/>
    <mergeCell ref="C24:G25"/>
    <mergeCell ref="B26:B27"/>
    <mergeCell ref="C26:G27"/>
    <mergeCell ref="B28:B37"/>
    <mergeCell ref="C28:G28"/>
    <mergeCell ref="C37:G37"/>
    <mergeCell ref="C3:G3"/>
    <mergeCell ref="C5:G5"/>
    <mergeCell ref="B7:G7"/>
    <mergeCell ref="C8:G8"/>
    <mergeCell ref="B9:B13"/>
    <mergeCell ref="C9:G13"/>
    <mergeCell ref="D6:G6"/>
  </mergeCells>
  <pageMargins left="0.70866141732283472" right="0.70866141732283472" top="0.74803149606299213" bottom="0.74803149606299213" header="0.31496062992125984" footer="0.31496062992125984"/>
  <pageSetup paperSize="9" scale="67" orientation="portrait" horizontalDpi="0" verticalDpi="0" r:id="rId1"/>
</worksheet>
</file>

<file path=xl/worksheets/sheet12.xml><?xml version="1.0" encoding="utf-8"?>
<worksheet xmlns="http://schemas.openxmlformats.org/spreadsheetml/2006/main" xmlns:r="http://schemas.openxmlformats.org/officeDocument/2006/relationships">
  <sheetPr>
    <tabColor rgb="FFFF0000"/>
  </sheetPr>
  <dimension ref="A1:U62"/>
  <sheetViews>
    <sheetView tabSelected="1" view="pageBreakPreview" topLeftCell="A17" zoomScale="60" zoomScaleNormal="100" workbookViewId="0">
      <selection activeCell="W17" sqref="W17"/>
    </sheetView>
  </sheetViews>
  <sheetFormatPr defaultRowHeight="15"/>
  <cols>
    <col min="1" max="1" width="3.7109375" customWidth="1"/>
    <col min="2" max="2" width="27.5703125" customWidth="1"/>
    <col min="3" max="3" width="8.7109375" customWidth="1"/>
    <col min="4" max="4" width="7.85546875" style="36" customWidth="1"/>
    <col min="5" max="5" width="10" style="36" customWidth="1"/>
    <col min="6" max="6" width="6.28515625" style="36" customWidth="1"/>
    <col min="7" max="7" width="6" style="36" customWidth="1"/>
    <col min="8" max="8" width="8.5703125" style="37" customWidth="1"/>
    <col min="9" max="9" width="7.5703125" style="37" customWidth="1"/>
    <col min="10" max="10" width="7.5703125" style="36" customWidth="1"/>
    <col min="11" max="11" width="7.28515625" style="36" customWidth="1"/>
    <col min="12" max="12" width="4" style="36" customWidth="1"/>
    <col min="13" max="13" width="3.85546875" customWidth="1"/>
    <col min="14" max="14" width="6.42578125" customWidth="1"/>
    <col min="15" max="15" width="6.7109375" customWidth="1"/>
    <col min="16" max="16" width="15.5703125" customWidth="1"/>
    <col min="17" max="17" width="7" customWidth="1"/>
    <col min="18" max="18" width="8.28515625" customWidth="1"/>
    <col min="19" max="19" width="8" customWidth="1"/>
    <col min="257" max="257" width="3.7109375" customWidth="1"/>
    <col min="258" max="258" width="27.5703125" customWidth="1"/>
    <col min="259" max="259" width="8.7109375" customWidth="1"/>
    <col min="260" max="260" width="7.85546875" customWidth="1"/>
    <col min="261" max="261" width="10" customWidth="1"/>
    <col min="262" max="262" width="6.28515625" customWidth="1"/>
    <col min="263" max="263" width="6" customWidth="1"/>
    <col min="264" max="264" width="8.5703125" customWidth="1"/>
    <col min="265" max="266" width="7.5703125" customWidth="1"/>
    <col min="267" max="267" width="7.28515625" customWidth="1"/>
    <col min="268" max="268" width="4" customWidth="1"/>
    <col min="269" max="269" width="3.85546875" customWidth="1"/>
    <col min="270" max="270" width="6.42578125" customWidth="1"/>
    <col min="271" max="271" width="6.7109375" customWidth="1"/>
    <col min="272" max="272" width="15.5703125" customWidth="1"/>
    <col min="273" max="273" width="7" customWidth="1"/>
    <col min="274" max="274" width="8.28515625" customWidth="1"/>
    <col min="275" max="275" width="8" customWidth="1"/>
    <col min="513" max="513" width="3.7109375" customWidth="1"/>
    <col min="514" max="514" width="27.5703125" customWidth="1"/>
    <col min="515" max="515" width="8.7109375" customWidth="1"/>
    <col min="516" max="516" width="7.85546875" customWidth="1"/>
    <col min="517" max="517" width="10" customWidth="1"/>
    <col min="518" max="518" width="6.28515625" customWidth="1"/>
    <col min="519" max="519" width="6" customWidth="1"/>
    <col min="520" max="520" width="8.5703125" customWidth="1"/>
    <col min="521" max="522" width="7.5703125" customWidth="1"/>
    <col min="523" max="523" width="7.28515625" customWidth="1"/>
    <col min="524" max="524" width="4" customWidth="1"/>
    <col min="525" max="525" width="3.85546875" customWidth="1"/>
    <col min="526" max="526" width="6.42578125" customWidth="1"/>
    <col min="527" max="527" width="6.7109375" customWidth="1"/>
    <col min="528" max="528" width="15.5703125" customWidth="1"/>
    <col min="529" max="529" width="7" customWidth="1"/>
    <col min="530" max="530" width="8.28515625" customWidth="1"/>
    <col min="531" max="531" width="8" customWidth="1"/>
    <col min="769" max="769" width="3.7109375" customWidth="1"/>
    <col min="770" max="770" width="27.5703125" customWidth="1"/>
    <col min="771" max="771" width="8.7109375" customWidth="1"/>
    <col min="772" max="772" width="7.85546875" customWidth="1"/>
    <col min="773" max="773" width="10" customWidth="1"/>
    <col min="774" max="774" width="6.28515625" customWidth="1"/>
    <col min="775" max="775" width="6" customWidth="1"/>
    <col min="776" max="776" width="8.5703125" customWidth="1"/>
    <col min="777" max="778" width="7.5703125" customWidth="1"/>
    <col min="779" max="779" width="7.28515625" customWidth="1"/>
    <col min="780" max="780" width="4" customWidth="1"/>
    <col min="781" max="781" width="3.85546875" customWidth="1"/>
    <col min="782" max="782" width="6.42578125" customWidth="1"/>
    <col min="783" max="783" width="6.7109375" customWidth="1"/>
    <col min="784" max="784" width="15.5703125" customWidth="1"/>
    <col min="785" max="785" width="7" customWidth="1"/>
    <col min="786" max="786" width="8.28515625" customWidth="1"/>
    <col min="787" max="787" width="8" customWidth="1"/>
    <col min="1025" max="1025" width="3.7109375" customWidth="1"/>
    <col min="1026" max="1026" width="27.5703125" customWidth="1"/>
    <col min="1027" max="1027" width="8.7109375" customWidth="1"/>
    <col min="1028" max="1028" width="7.85546875" customWidth="1"/>
    <col min="1029" max="1029" width="10" customWidth="1"/>
    <col min="1030" max="1030" width="6.28515625" customWidth="1"/>
    <col min="1031" max="1031" width="6" customWidth="1"/>
    <col min="1032" max="1032" width="8.5703125" customWidth="1"/>
    <col min="1033" max="1034" width="7.5703125" customWidth="1"/>
    <col min="1035" max="1035" width="7.28515625" customWidth="1"/>
    <col min="1036" max="1036" width="4" customWidth="1"/>
    <col min="1037" max="1037" width="3.85546875" customWidth="1"/>
    <col min="1038" max="1038" width="6.42578125" customWidth="1"/>
    <col min="1039" max="1039" width="6.7109375" customWidth="1"/>
    <col min="1040" max="1040" width="15.5703125" customWidth="1"/>
    <col min="1041" max="1041" width="7" customWidth="1"/>
    <col min="1042" max="1042" width="8.28515625" customWidth="1"/>
    <col min="1043" max="1043" width="8" customWidth="1"/>
    <col min="1281" max="1281" width="3.7109375" customWidth="1"/>
    <col min="1282" max="1282" width="27.5703125" customWidth="1"/>
    <col min="1283" max="1283" width="8.7109375" customWidth="1"/>
    <col min="1284" max="1284" width="7.85546875" customWidth="1"/>
    <col min="1285" max="1285" width="10" customWidth="1"/>
    <col min="1286" max="1286" width="6.28515625" customWidth="1"/>
    <col min="1287" max="1287" width="6" customWidth="1"/>
    <col min="1288" max="1288" width="8.5703125" customWidth="1"/>
    <col min="1289" max="1290" width="7.5703125" customWidth="1"/>
    <col min="1291" max="1291" width="7.28515625" customWidth="1"/>
    <col min="1292" max="1292" width="4" customWidth="1"/>
    <col min="1293" max="1293" width="3.85546875" customWidth="1"/>
    <col min="1294" max="1294" width="6.42578125" customWidth="1"/>
    <col min="1295" max="1295" width="6.7109375" customWidth="1"/>
    <col min="1296" max="1296" width="15.5703125" customWidth="1"/>
    <col min="1297" max="1297" width="7" customWidth="1"/>
    <col min="1298" max="1298" width="8.28515625" customWidth="1"/>
    <col min="1299" max="1299" width="8" customWidth="1"/>
    <col min="1537" max="1537" width="3.7109375" customWidth="1"/>
    <col min="1538" max="1538" width="27.5703125" customWidth="1"/>
    <col min="1539" max="1539" width="8.7109375" customWidth="1"/>
    <col min="1540" max="1540" width="7.85546875" customWidth="1"/>
    <col min="1541" max="1541" width="10" customWidth="1"/>
    <col min="1542" max="1542" width="6.28515625" customWidth="1"/>
    <col min="1543" max="1543" width="6" customWidth="1"/>
    <col min="1544" max="1544" width="8.5703125" customWidth="1"/>
    <col min="1545" max="1546" width="7.5703125" customWidth="1"/>
    <col min="1547" max="1547" width="7.28515625" customWidth="1"/>
    <col min="1548" max="1548" width="4" customWidth="1"/>
    <col min="1549" max="1549" width="3.85546875" customWidth="1"/>
    <col min="1550" max="1550" width="6.42578125" customWidth="1"/>
    <col min="1551" max="1551" width="6.7109375" customWidth="1"/>
    <col min="1552" max="1552" width="15.5703125" customWidth="1"/>
    <col min="1553" max="1553" width="7" customWidth="1"/>
    <col min="1554" max="1554" width="8.28515625" customWidth="1"/>
    <col min="1555" max="1555" width="8" customWidth="1"/>
    <col min="1793" max="1793" width="3.7109375" customWidth="1"/>
    <col min="1794" max="1794" width="27.5703125" customWidth="1"/>
    <col min="1795" max="1795" width="8.7109375" customWidth="1"/>
    <col min="1796" max="1796" width="7.85546875" customWidth="1"/>
    <col min="1797" max="1797" width="10" customWidth="1"/>
    <col min="1798" max="1798" width="6.28515625" customWidth="1"/>
    <col min="1799" max="1799" width="6" customWidth="1"/>
    <col min="1800" max="1800" width="8.5703125" customWidth="1"/>
    <col min="1801" max="1802" width="7.5703125" customWidth="1"/>
    <col min="1803" max="1803" width="7.28515625" customWidth="1"/>
    <col min="1804" max="1804" width="4" customWidth="1"/>
    <col min="1805" max="1805" width="3.85546875" customWidth="1"/>
    <col min="1806" max="1806" width="6.42578125" customWidth="1"/>
    <col min="1807" max="1807" width="6.7109375" customWidth="1"/>
    <col min="1808" max="1808" width="15.5703125" customWidth="1"/>
    <col min="1809" max="1809" width="7" customWidth="1"/>
    <col min="1810" max="1810" width="8.28515625" customWidth="1"/>
    <col min="1811" max="1811" width="8" customWidth="1"/>
    <col min="2049" max="2049" width="3.7109375" customWidth="1"/>
    <col min="2050" max="2050" width="27.5703125" customWidth="1"/>
    <col min="2051" max="2051" width="8.7109375" customWidth="1"/>
    <col min="2052" max="2052" width="7.85546875" customWidth="1"/>
    <col min="2053" max="2053" width="10" customWidth="1"/>
    <col min="2054" max="2054" width="6.28515625" customWidth="1"/>
    <col min="2055" max="2055" width="6" customWidth="1"/>
    <col min="2056" max="2056" width="8.5703125" customWidth="1"/>
    <col min="2057" max="2058" width="7.5703125" customWidth="1"/>
    <col min="2059" max="2059" width="7.28515625" customWidth="1"/>
    <col min="2060" max="2060" width="4" customWidth="1"/>
    <col min="2061" max="2061" width="3.85546875" customWidth="1"/>
    <col min="2062" max="2062" width="6.42578125" customWidth="1"/>
    <col min="2063" max="2063" width="6.7109375" customWidth="1"/>
    <col min="2064" max="2064" width="15.5703125" customWidth="1"/>
    <col min="2065" max="2065" width="7" customWidth="1"/>
    <col min="2066" max="2066" width="8.28515625" customWidth="1"/>
    <col min="2067" max="2067" width="8" customWidth="1"/>
    <col min="2305" max="2305" width="3.7109375" customWidth="1"/>
    <col min="2306" max="2306" width="27.5703125" customWidth="1"/>
    <col min="2307" max="2307" width="8.7109375" customWidth="1"/>
    <col min="2308" max="2308" width="7.85546875" customWidth="1"/>
    <col min="2309" max="2309" width="10" customWidth="1"/>
    <col min="2310" max="2310" width="6.28515625" customWidth="1"/>
    <col min="2311" max="2311" width="6" customWidth="1"/>
    <col min="2312" max="2312" width="8.5703125" customWidth="1"/>
    <col min="2313" max="2314" width="7.5703125" customWidth="1"/>
    <col min="2315" max="2315" width="7.28515625" customWidth="1"/>
    <col min="2316" max="2316" width="4" customWidth="1"/>
    <col min="2317" max="2317" width="3.85546875" customWidth="1"/>
    <col min="2318" max="2318" width="6.42578125" customWidth="1"/>
    <col min="2319" max="2319" width="6.7109375" customWidth="1"/>
    <col min="2320" max="2320" width="15.5703125" customWidth="1"/>
    <col min="2321" max="2321" width="7" customWidth="1"/>
    <col min="2322" max="2322" width="8.28515625" customWidth="1"/>
    <col min="2323" max="2323" width="8" customWidth="1"/>
    <col min="2561" max="2561" width="3.7109375" customWidth="1"/>
    <col min="2562" max="2562" width="27.5703125" customWidth="1"/>
    <col min="2563" max="2563" width="8.7109375" customWidth="1"/>
    <col min="2564" max="2564" width="7.85546875" customWidth="1"/>
    <col min="2565" max="2565" width="10" customWidth="1"/>
    <col min="2566" max="2566" width="6.28515625" customWidth="1"/>
    <col min="2567" max="2567" width="6" customWidth="1"/>
    <col min="2568" max="2568" width="8.5703125" customWidth="1"/>
    <col min="2569" max="2570" width="7.5703125" customWidth="1"/>
    <col min="2571" max="2571" width="7.28515625" customWidth="1"/>
    <col min="2572" max="2572" width="4" customWidth="1"/>
    <col min="2573" max="2573" width="3.85546875" customWidth="1"/>
    <col min="2574" max="2574" width="6.42578125" customWidth="1"/>
    <col min="2575" max="2575" width="6.7109375" customWidth="1"/>
    <col min="2576" max="2576" width="15.5703125" customWidth="1"/>
    <col min="2577" max="2577" width="7" customWidth="1"/>
    <col min="2578" max="2578" width="8.28515625" customWidth="1"/>
    <col min="2579" max="2579" width="8" customWidth="1"/>
    <col min="2817" max="2817" width="3.7109375" customWidth="1"/>
    <col min="2818" max="2818" width="27.5703125" customWidth="1"/>
    <col min="2819" max="2819" width="8.7109375" customWidth="1"/>
    <col min="2820" max="2820" width="7.85546875" customWidth="1"/>
    <col min="2821" max="2821" width="10" customWidth="1"/>
    <col min="2822" max="2822" width="6.28515625" customWidth="1"/>
    <col min="2823" max="2823" width="6" customWidth="1"/>
    <col min="2824" max="2824" width="8.5703125" customWidth="1"/>
    <col min="2825" max="2826" width="7.5703125" customWidth="1"/>
    <col min="2827" max="2827" width="7.28515625" customWidth="1"/>
    <col min="2828" max="2828" width="4" customWidth="1"/>
    <col min="2829" max="2829" width="3.85546875" customWidth="1"/>
    <col min="2830" max="2830" width="6.42578125" customWidth="1"/>
    <col min="2831" max="2831" width="6.7109375" customWidth="1"/>
    <col min="2832" max="2832" width="15.5703125" customWidth="1"/>
    <col min="2833" max="2833" width="7" customWidth="1"/>
    <col min="2834" max="2834" width="8.28515625" customWidth="1"/>
    <col min="2835" max="2835" width="8" customWidth="1"/>
    <col min="3073" max="3073" width="3.7109375" customWidth="1"/>
    <col min="3074" max="3074" width="27.5703125" customWidth="1"/>
    <col min="3075" max="3075" width="8.7109375" customWidth="1"/>
    <col min="3076" max="3076" width="7.85546875" customWidth="1"/>
    <col min="3077" max="3077" width="10" customWidth="1"/>
    <col min="3078" max="3078" width="6.28515625" customWidth="1"/>
    <col min="3079" max="3079" width="6" customWidth="1"/>
    <col min="3080" max="3080" width="8.5703125" customWidth="1"/>
    <col min="3081" max="3082" width="7.5703125" customWidth="1"/>
    <col min="3083" max="3083" width="7.28515625" customWidth="1"/>
    <col min="3084" max="3084" width="4" customWidth="1"/>
    <col min="3085" max="3085" width="3.85546875" customWidth="1"/>
    <col min="3086" max="3086" width="6.42578125" customWidth="1"/>
    <col min="3087" max="3087" width="6.7109375" customWidth="1"/>
    <col min="3088" max="3088" width="15.5703125" customWidth="1"/>
    <col min="3089" max="3089" width="7" customWidth="1"/>
    <col min="3090" max="3090" width="8.28515625" customWidth="1"/>
    <col min="3091" max="3091" width="8" customWidth="1"/>
    <col min="3329" max="3329" width="3.7109375" customWidth="1"/>
    <col min="3330" max="3330" width="27.5703125" customWidth="1"/>
    <col min="3331" max="3331" width="8.7109375" customWidth="1"/>
    <col min="3332" max="3332" width="7.85546875" customWidth="1"/>
    <col min="3333" max="3333" width="10" customWidth="1"/>
    <col min="3334" max="3334" width="6.28515625" customWidth="1"/>
    <col min="3335" max="3335" width="6" customWidth="1"/>
    <col min="3336" max="3336" width="8.5703125" customWidth="1"/>
    <col min="3337" max="3338" width="7.5703125" customWidth="1"/>
    <col min="3339" max="3339" width="7.28515625" customWidth="1"/>
    <col min="3340" max="3340" width="4" customWidth="1"/>
    <col min="3341" max="3341" width="3.85546875" customWidth="1"/>
    <col min="3342" max="3342" width="6.42578125" customWidth="1"/>
    <col min="3343" max="3343" width="6.7109375" customWidth="1"/>
    <col min="3344" max="3344" width="15.5703125" customWidth="1"/>
    <col min="3345" max="3345" width="7" customWidth="1"/>
    <col min="3346" max="3346" width="8.28515625" customWidth="1"/>
    <col min="3347" max="3347" width="8" customWidth="1"/>
    <col min="3585" max="3585" width="3.7109375" customWidth="1"/>
    <col min="3586" max="3586" width="27.5703125" customWidth="1"/>
    <col min="3587" max="3587" width="8.7109375" customWidth="1"/>
    <col min="3588" max="3588" width="7.85546875" customWidth="1"/>
    <col min="3589" max="3589" width="10" customWidth="1"/>
    <col min="3590" max="3590" width="6.28515625" customWidth="1"/>
    <col min="3591" max="3591" width="6" customWidth="1"/>
    <col min="3592" max="3592" width="8.5703125" customWidth="1"/>
    <col min="3593" max="3594" width="7.5703125" customWidth="1"/>
    <col min="3595" max="3595" width="7.28515625" customWidth="1"/>
    <col min="3596" max="3596" width="4" customWidth="1"/>
    <col min="3597" max="3597" width="3.85546875" customWidth="1"/>
    <col min="3598" max="3598" width="6.42578125" customWidth="1"/>
    <col min="3599" max="3599" width="6.7109375" customWidth="1"/>
    <col min="3600" max="3600" width="15.5703125" customWidth="1"/>
    <col min="3601" max="3601" width="7" customWidth="1"/>
    <col min="3602" max="3602" width="8.28515625" customWidth="1"/>
    <col min="3603" max="3603" width="8" customWidth="1"/>
    <col min="3841" max="3841" width="3.7109375" customWidth="1"/>
    <col min="3842" max="3842" width="27.5703125" customWidth="1"/>
    <col min="3843" max="3843" width="8.7109375" customWidth="1"/>
    <col min="3844" max="3844" width="7.85546875" customWidth="1"/>
    <col min="3845" max="3845" width="10" customWidth="1"/>
    <col min="3846" max="3846" width="6.28515625" customWidth="1"/>
    <col min="3847" max="3847" width="6" customWidth="1"/>
    <col min="3848" max="3848" width="8.5703125" customWidth="1"/>
    <col min="3849" max="3850" width="7.5703125" customWidth="1"/>
    <col min="3851" max="3851" width="7.28515625" customWidth="1"/>
    <col min="3852" max="3852" width="4" customWidth="1"/>
    <col min="3853" max="3853" width="3.85546875" customWidth="1"/>
    <col min="3854" max="3854" width="6.42578125" customWidth="1"/>
    <col min="3855" max="3855" width="6.7109375" customWidth="1"/>
    <col min="3856" max="3856" width="15.5703125" customWidth="1"/>
    <col min="3857" max="3857" width="7" customWidth="1"/>
    <col min="3858" max="3858" width="8.28515625" customWidth="1"/>
    <col min="3859" max="3859" width="8" customWidth="1"/>
    <col min="4097" max="4097" width="3.7109375" customWidth="1"/>
    <col min="4098" max="4098" width="27.5703125" customWidth="1"/>
    <col min="4099" max="4099" width="8.7109375" customWidth="1"/>
    <col min="4100" max="4100" width="7.85546875" customWidth="1"/>
    <col min="4101" max="4101" width="10" customWidth="1"/>
    <col min="4102" max="4102" width="6.28515625" customWidth="1"/>
    <col min="4103" max="4103" width="6" customWidth="1"/>
    <col min="4104" max="4104" width="8.5703125" customWidth="1"/>
    <col min="4105" max="4106" width="7.5703125" customWidth="1"/>
    <col min="4107" max="4107" width="7.28515625" customWidth="1"/>
    <col min="4108" max="4108" width="4" customWidth="1"/>
    <col min="4109" max="4109" width="3.85546875" customWidth="1"/>
    <col min="4110" max="4110" width="6.42578125" customWidth="1"/>
    <col min="4111" max="4111" width="6.7109375" customWidth="1"/>
    <col min="4112" max="4112" width="15.5703125" customWidth="1"/>
    <col min="4113" max="4113" width="7" customWidth="1"/>
    <col min="4114" max="4114" width="8.28515625" customWidth="1"/>
    <col min="4115" max="4115" width="8" customWidth="1"/>
    <col min="4353" max="4353" width="3.7109375" customWidth="1"/>
    <col min="4354" max="4354" width="27.5703125" customWidth="1"/>
    <col min="4355" max="4355" width="8.7109375" customWidth="1"/>
    <col min="4356" max="4356" width="7.85546875" customWidth="1"/>
    <col min="4357" max="4357" width="10" customWidth="1"/>
    <col min="4358" max="4358" width="6.28515625" customWidth="1"/>
    <col min="4359" max="4359" width="6" customWidth="1"/>
    <col min="4360" max="4360" width="8.5703125" customWidth="1"/>
    <col min="4361" max="4362" width="7.5703125" customWidth="1"/>
    <col min="4363" max="4363" width="7.28515625" customWidth="1"/>
    <col min="4364" max="4364" width="4" customWidth="1"/>
    <col min="4365" max="4365" width="3.85546875" customWidth="1"/>
    <col min="4366" max="4366" width="6.42578125" customWidth="1"/>
    <col min="4367" max="4367" width="6.7109375" customWidth="1"/>
    <col min="4368" max="4368" width="15.5703125" customWidth="1"/>
    <col min="4369" max="4369" width="7" customWidth="1"/>
    <col min="4370" max="4370" width="8.28515625" customWidth="1"/>
    <col min="4371" max="4371" width="8" customWidth="1"/>
    <col min="4609" max="4609" width="3.7109375" customWidth="1"/>
    <col min="4610" max="4610" width="27.5703125" customWidth="1"/>
    <col min="4611" max="4611" width="8.7109375" customWidth="1"/>
    <col min="4612" max="4612" width="7.85546875" customWidth="1"/>
    <col min="4613" max="4613" width="10" customWidth="1"/>
    <col min="4614" max="4614" width="6.28515625" customWidth="1"/>
    <col min="4615" max="4615" width="6" customWidth="1"/>
    <col min="4616" max="4616" width="8.5703125" customWidth="1"/>
    <col min="4617" max="4618" width="7.5703125" customWidth="1"/>
    <col min="4619" max="4619" width="7.28515625" customWidth="1"/>
    <col min="4620" max="4620" width="4" customWidth="1"/>
    <col min="4621" max="4621" width="3.85546875" customWidth="1"/>
    <col min="4622" max="4622" width="6.42578125" customWidth="1"/>
    <col min="4623" max="4623" width="6.7109375" customWidth="1"/>
    <col min="4624" max="4624" width="15.5703125" customWidth="1"/>
    <col min="4625" max="4625" width="7" customWidth="1"/>
    <col min="4626" max="4626" width="8.28515625" customWidth="1"/>
    <col min="4627" max="4627" width="8" customWidth="1"/>
    <col min="4865" max="4865" width="3.7109375" customWidth="1"/>
    <col min="4866" max="4866" width="27.5703125" customWidth="1"/>
    <col min="4867" max="4867" width="8.7109375" customWidth="1"/>
    <col min="4868" max="4868" width="7.85546875" customWidth="1"/>
    <col min="4869" max="4869" width="10" customWidth="1"/>
    <col min="4870" max="4870" width="6.28515625" customWidth="1"/>
    <col min="4871" max="4871" width="6" customWidth="1"/>
    <col min="4872" max="4872" width="8.5703125" customWidth="1"/>
    <col min="4873" max="4874" width="7.5703125" customWidth="1"/>
    <col min="4875" max="4875" width="7.28515625" customWidth="1"/>
    <col min="4876" max="4876" width="4" customWidth="1"/>
    <col min="4877" max="4877" width="3.85546875" customWidth="1"/>
    <col min="4878" max="4878" width="6.42578125" customWidth="1"/>
    <col min="4879" max="4879" width="6.7109375" customWidth="1"/>
    <col min="4880" max="4880" width="15.5703125" customWidth="1"/>
    <col min="4881" max="4881" width="7" customWidth="1"/>
    <col min="4882" max="4882" width="8.28515625" customWidth="1"/>
    <col min="4883" max="4883" width="8" customWidth="1"/>
    <col min="5121" max="5121" width="3.7109375" customWidth="1"/>
    <col min="5122" max="5122" width="27.5703125" customWidth="1"/>
    <col min="5123" max="5123" width="8.7109375" customWidth="1"/>
    <col min="5124" max="5124" width="7.85546875" customWidth="1"/>
    <col min="5125" max="5125" width="10" customWidth="1"/>
    <col min="5126" max="5126" width="6.28515625" customWidth="1"/>
    <col min="5127" max="5127" width="6" customWidth="1"/>
    <col min="5128" max="5128" width="8.5703125" customWidth="1"/>
    <col min="5129" max="5130" width="7.5703125" customWidth="1"/>
    <col min="5131" max="5131" width="7.28515625" customWidth="1"/>
    <col min="5132" max="5132" width="4" customWidth="1"/>
    <col min="5133" max="5133" width="3.85546875" customWidth="1"/>
    <col min="5134" max="5134" width="6.42578125" customWidth="1"/>
    <col min="5135" max="5135" width="6.7109375" customWidth="1"/>
    <col min="5136" max="5136" width="15.5703125" customWidth="1"/>
    <col min="5137" max="5137" width="7" customWidth="1"/>
    <col min="5138" max="5138" width="8.28515625" customWidth="1"/>
    <col min="5139" max="5139" width="8" customWidth="1"/>
    <col min="5377" max="5377" width="3.7109375" customWidth="1"/>
    <col min="5378" max="5378" width="27.5703125" customWidth="1"/>
    <col min="5379" max="5379" width="8.7109375" customWidth="1"/>
    <col min="5380" max="5380" width="7.85546875" customWidth="1"/>
    <col min="5381" max="5381" width="10" customWidth="1"/>
    <col min="5382" max="5382" width="6.28515625" customWidth="1"/>
    <col min="5383" max="5383" width="6" customWidth="1"/>
    <col min="5384" max="5384" width="8.5703125" customWidth="1"/>
    <col min="5385" max="5386" width="7.5703125" customWidth="1"/>
    <col min="5387" max="5387" width="7.28515625" customWidth="1"/>
    <col min="5388" max="5388" width="4" customWidth="1"/>
    <col min="5389" max="5389" width="3.85546875" customWidth="1"/>
    <col min="5390" max="5390" width="6.42578125" customWidth="1"/>
    <col min="5391" max="5391" width="6.7109375" customWidth="1"/>
    <col min="5392" max="5392" width="15.5703125" customWidth="1"/>
    <col min="5393" max="5393" width="7" customWidth="1"/>
    <col min="5394" max="5394" width="8.28515625" customWidth="1"/>
    <col min="5395" max="5395" width="8" customWidth="1"/>
    <col min="5633" max="5633" width="3.7109375" customWidth="1"/>
    <col min="5634" max="5634" width="27.5703125" customWidth="1"/>
    <col min="5635" max="5635" width="8.7109375" customWidth="1"/>
    <col min="5636" max="5636" width="7.85546875" customWidth="1"/>
    <col min="5637" max="5637" width="10" customWidth="1"/>
    <col min="5638" max="5638" width="6.28515625" customWidth="1"/>
    <col min="5639" max="5639" width="6" customWidth="1"/>
    <col min="5640" max="5640" width="8.5703125" customWidth="1"/>
    <col min="5641" max="5642" width="7.5703125" customWidth="1"/>
    <col min="5643" max="5643" width="7.28515625" customWidth="1"/>
    <col min="5644" max="5644" width="4" customWidth="1"/>
    <col min="5645" max="5645" width="3.85546875" customWidth="1"/>
    <col min="5646" max="5646" width="6.42578125" customWidth="1"/>
    <col min="5647" max="5647" width="6.7109375" customWidth="1"/>
    <col min="5648" max="5648" width="15.5703125" customWidth="1"/>
    <col min="5649" max="5649" width="7" customWidth="1"/>
    <col min="5650" max="5650" width="8.28515625" customWidth="1"/>
    <col min="5651" max="5651" width="8" customWidth="1"/>
    <col min="5889" max="5889" width="3.7109375" customWidth="1"/>
    <col min="5890" max="5890" width="27.5703125" customWidth="1"/>
    <col min="5891" max="5891" width="8.7109375" customWidth="1"/>
    <col min="5892" max="5892" width="7.85546875" customWidth="1"/>
    <col min="5893" max="5893" width="10" customWidth="1"/>
    <col min="5894" max="5894" width="6.28515625" customWidth="1"/>
    <col min="5895" max="5895" width="6" customWidth="1"/>
    <col min="5896" max="5896" width="8.5703125" customWidth="1"/>
    <col min="5897" max="5898" width="7.5703125" customWidth="1"/>
    <col min="5899" max="5899" width="7.28515625" customWidth="1"/>
    <col min="5900" max="5900" width="4" customWidth="1"/>
    <col min="5901" max="5901" width="3.85546875" customWidth="1"/>
    <col min="5902" max="5902" width="6.42578125" customWidth="1"/>
    <col min="5903" max="5903" width="6.7109375" customWidth="1"/>
    <col min="5904" max="5904" width="15.5703125" customWidth="1"/>
    <col min="5905" max="5905" width="7" customWidth="1"/>
    <col min="5906" max="5906" width="8.28515625" customWidth="1"/>
    <col min="5907" max="5907" width="8" customWidth="1"/>
    <col min="6145" max="6145" width="3.7109375" customWidth="1"/>
    <col min="6146" max="6146" width="27.5703125" customWidth="1"/>
    <col min="6147" max="6147" width="8.7109375" customWidth="1"/>
    <col min="6148" max="6148" width="7.85546875" customWidth="1"/>
    <col min="6149" max="6149" width="10" customWidth="1"/>
    <col min="6150" max="6150" width="6.28515625" customWidth="1"/>
    <col min="6151" max="6151" width="6" customWidth="1"/>
    <col min="6152" max="6152" width="8.5703125" customWidth="1"/>
    <col min="6153" max="6154" width="7.5703125" customWidth="1"/>
    <col min="6155" max="6155" width="7.28515625" customWidth="1"/>
    <col min="6156" max="6156" width="4" customWidth="1"/>
    <col min="6157" max="6157" width="3.85546875" customWidth="1"/>
    <col min="6158" max="6158" width="6.42578125" customWidth="1"/>
    <col min="6159" max="6159" width="6.7109375" customWidth="1"/>
    <col min="6160" max="6160" width="15.5703125" customWidth="1"/>
    <col min="6161" max="6161" width="7" customWidth="1"/>
    <col min="6162" max="6162" width="8.28515625" customWidth="1"/>
    <col min="6163" max="6163" width="8" customWidth="1"/>
    <col min="6401" max="6401" width="3.7109375" customWidth="1"/>
    <col min="6402" max="6402" width="27.5703125" customWidth="1"/>
    <col min="6403" max="6403" width="8.7109375" customWidth="1"/>
    <col min="6404" max="6404" width="7.85546875" customWidth="1"/>
    <col min="6405" max="6405" width="10" customWidth="1"/>
    <col min="6406" max="6406" width="6.28515625" customWidth="1"/>
    <col min="6407" max="6407" width="6" customWidth="1"/>
    <col min="6408" max="6408" width="8.5703125" customWidth="1"/>
    <col min="6409" max="6410" width="7.5703125" customWidth="1"/>
    <col min="6411" max="6411" width="7.28515625" customWidth="1"/>
    <col min="6412" max="6412" width="4" customWidth="1"/>
    <col min="6413" max="6413" width="3.85546875" customWidth="1"/>
    <col min="6414" max="6414" width="6.42578125" customWidth="1"/>
    <col min="6415" max="6415" width="6.7109375" customWidth="1"/>
    <col min="6416" max="6416" width="15.5703125" customWidth="1"/>
    <col min="6417" max="6417" width="7" customWidth="1"/>
    <col min="6418" max="6418" width="8.28515625" customWidth="1"/>
    <col min="6419" max="6419" width="8" customWidth="1"/>
    <col min="6657" max="6657" width="3.7109375" customWidth="1"/>
    <col min="6658" max="6658" width="27.5703125" customWidth="1"/>
    <col min="6659" max="6659" width="8.7109375" customWidth="1"/>
    <col min="6660" max="6660" width="7.85546875" customWidth="1"/>
    <col min="6661" max="6661" width="10" customWidth="1"/>
    <col min="6662" max="6662" width="6.28515625" customWidth="1"/>
    <col min="6663" max="6663" width="6" customWidth="1"/>
    <col min="6664" max="6664" width="8.5703125" customWidth="1"/>
    <col min="6665" max="6666" width="7.5703125" customWidth="1"/>
    <col min="6667" max="6667" width="7.28515625" customWidth="1"/>
    <col min="6668" max="6668" width="4" customWidth="1"/>
    <col min="6669" max="6669" width="3.85546875" customWidth="1"/>
    <col min="6670" max="6670" width="6.42578125" customWidth="1"/>
    <col min="6671" max="6671" width="6.7109375" customWidth="1"/>
    <col min="6672" max="6672" width="15.5703125" customWidth="1"/>
    <col min="6673" max="6673" width="7" customWidth="1"/>
    <col min="6674" max="6674" width="8.28515625" customWidth="1"/>
    <col min="6675" max="6675" width="8" customWidth="1"/>
    <col min="6913" max="6913" width="3.7109375" customWidth="1"/>
    <col min="6914" max="6914" width="27.5703125" customWidth="1"/>
    <col min="6915" max="6915" width="8.7109375" customWidth="1"/>
    <col min="6916" max="6916" width="7.85546875" customWidth="1"/>
    <col min="6917" max="6917" width="10" customWidth="1"/>
    <col min="6918" max="6918" width="6.28515625" customWidth="1"/>
    <col min="6919" max="6919" width="6" customWidth="1"/>
    <col min="6920" max="6920" width="8.5703125" customWidth="1"/>
    <col min="6921" max="6922" width="7.5703125" customWidth="1"/>
    <col min="6923" max="6923" width="7.28515625" customWidth="1"/>
    <col min="6924" max="6924" width="4" customWidth="1"/>
    <col min="6925" max="6925" width="3.85546875" customWidth="1"/>
    <col min="6926" max="6926" width="6.42578125" customWidth="1"/>
    <col min="6927" max="6927" width="6.7109375" customWidth="1"/>
    <col min="6928" max="6928" width="15.5703125" customWidth="1"/>
    <col min="6929" max="6929" width="7" customWidth="1"/>
    <col min="6930" max="6930" width="8.28515625" customWidth="1"/>
    <col min="6931" max="6931" width="8" customWidth="1"/>
    <col min="7169" max="7169" width="3.7109375" customWidth="1"/>
    <col min="7170" max="7170" width="27.5703125" customWidth="1"/>
    <col min="7171" max="7171" width="8.7109375" customWidth="1"/>
    <col min="7172" max="7172" width="7.85546875" customWidth="1"/>
    <col min="7173" max="7173" width="10" customWidth="1"/>
    <col min="7174" max="7174" width="6.28515625" customWidth="1"/>
    <col min="7175" max="7175" width="6" customWidth="1"/>
    <col min="7176" max="7176" width="8.5703125" customWidth="1"/>
    <col min="7177" max="7178" width="7.5703125" customWidth="1"/>
    <col min="7179" max="7179" width="7.28515625" customWidth="1"/>
    <col min="7180" max="7180" width="4" customWidth="1"/>
    <col min="7181" max="7181" width="3.85546875" customWidth="1"/>
    <col min="7182" max="7182" width="6.42578125" customWidth="1"/>
    <col min="7183" max="7183" width="6.7109375" customWidth="1"/>
    <col min="7184" max="7184" width="15.5703125" customWidth="1"/>
    <col min="7185" max="7185" width="7" customWidth="1"/>
    <col min="7186" max="7186" width="8.28515625" customWidth="1"/>
    <col min="7187" max="7187" width="8" customWidth="1"/>
    <col min="7425" max="7425" width="3.7109375" customWidth="1"/>
    <col min="7426" max="7426" width="27.5703125" customWidth="1"/>
    <col min="7427" max="7427" width="8.7109375" customWidth="1"/>
    <col min="7428" max="7428" width="7.85546875" customWidth="1"/>
    <col min="7429" max="7429" width="10" customWidth="1"/>
    <col min="7430" max="7430" width="6.28515625" customWidth="1"/>
    <col min="7431" max="7431" width="6" customWidth="1"/>
    <col min="7432" max="7432" width="8.5703125" customWidth="1"/>
    <col min="7433" max="7434" width="7.5703125" customWidth="1"/>
    <col min="7435" max="7435" width="7.28515625" customWidth="1"/>
    <col min="7436" max="7436" width="4" customWidth="1"/>
    <col min="7437" max="7437" width="3.85546875" customWidth="1"/>
    <col min="7438" max="7438" width="6.42578125" customWidth="1"/>
    <col min="7439" max="7439" width="6.7109375" customWidth="1"/>
    <col min="7440" max="7440" width="15.5703125" customWidth="1"/>
    <col min="7441" max="7441" width="7" customWidth="1"/>
    <col min="7442" max="7442" width="8.28515625" customWidth="1"/>
    <col min="7443" max="7443" width="8" customWidth="1"/>
    <col min="7681" max="7681" width="3.7109375" customWidth="1"/>
    <col min="7682" max="7682" width="27.5703125" customWidth="1"/>
    <col min="7683" max="7683" width="8.7109375" customWidth="1"/>
    <col min="7684" max="7684" width="7.85546875" customWidth="1"/>
    <col min="7685" max="7685" width="10" customWidth="1"/>
    <col min="7686" max="7686" width="6.28515625" customWidth="1"/>
    <col min="7687" max="7687" width="6" customWidth="1"/>
    <col min="7688" max="7688" width="8.5703125" customWidth="1"/>
    <col min="7689" max="7690" width="7.5703125" customWidth="1"/>
    <col min="7691" max="7691" width="7.28515625" customWidth="1"/>
    <col min="7692" max="7692" width="4" customWidth="1"/>
    <col min="7693" max="7693" width="3.85546875" customWidth="1"/>
    <col min="7694" max="7694" width="6.42578125" customWidth="1"/>
    <col min="7695" max="7695" width="6.7109375" customWidth="1"/>
    <col min="7696" max="7696" width="15.5703125" customWidth="1"/>
    <col min="7697" max="7697" width="7" customWidth="1"/>
    <col min="7698" max="7698" width="8.28515625" customWidth="1"/>
    <col min="7699" max="7699" width="8" customWidth="1"/>
    <col min="7937" max="7937" width="3.7109375" customWidth="1"/>
    <col min="7938" max="7938" width="27.5703125" customWidth="1"/>
    <col min="7939" max="7939" width="8.7109375" customWidth="1"/>
    <col min="7940" max="7940" width="7.85546875" customWidth="1"/>
    <col min="7941" max="7941" width="10" customWidth="1"/>
    <col min="7942" max="7942" width="6.28515625" customWidth="1"/>
    <col min="7943" max="7943" width="6" customWidth="1"/>
    <col min="7944" max="7944" width="8.5703125" customWidth="1"/>
    <col min="7945" max="7946" width="7.5703125" customWidth="1"/>
    <col min="7947" max="7947" width="7.28515625" customWidth="1"/>
    <col min="7948" max="7948" width="4" customWidth="1"/>
    <col min="7949" max="7949" width="3.85546875" customWidth="1"/>
    <col min="7950" max="7950" width="6.42578125" customWidth="1"/>
    <col min="7951" max="7951" width="6.7109375" customWidth="1"/>
    <col min="7952" max="7952" width="15.5703125" customWidth="1"/>
    <col min="7953" max="7953" width="7" customWidth="1"/>
    <col min="7954" max="7954" width="8.28515625" customWidth="1"/>
    <col min="7955" max="7955" width="8" customWidth="1"/>
    <col min="8193" max="8193" width="3.7109375" customWidth="1"/>
    <col min="8194" max="8194" width="27.5703125" customWidth="1"/>
    <col min="8195" max="8195" width="8.7109375" customWidth="1"/>
    <col min="8196" max="8196" width="7.85546875" customWidth="1"/>
    <col min="8197" max="8197" width="10" customWidth="1"/>
    <col min="8198" max="8198" width="6.28515625" customWidth="1"/>
    <col min="8199" max="8199" width="6" customWidth="1"/>
    <col min="8200" max="8200" width="8.5703125" customWidth="1"/>
    <col min="8201" max="8202" width="7.5703125" customWidth="1"/>
    <col min="8203" max="8203" width="7.28515625" customWidth="1"/>
    <col min="8204" max="8204" width="4" customWidth="1"/>
    <col min="8205" max="8205" width="3.85546875" customWidth="1"/>
    <col min="8206" max="8206" width="6.42578125" customWidth="1"/>
    <col min="8207" max="8207" width="6.7109375" customWidth="1"/>
    <col min="8208" max="8208" width="15.5703125" customWidth="1"/>
    <col min="8209" max="8209" width="7" customWidth="1"/>
    <col min="8210" max="8210" width="8.28515625" customWidth="1"/>
    <col min="8211" max="8211" width="8" customWidth="1"/>
    <col min="8449" max="8449" width="3.7109375" customWidth="1"/>
    <col min="8450" max="8450" width="27.5703125" customWidth="1"/>
    <col min="8451" max="8451" width="8.7109375" customWidth="1"/>
    <col min="8452" max="8452" width="7.85546875" customWidth="1"/>
    <col min="8453" max="8453" width="10" customWidth="1"/>
    <col min="8454" max="8454" width="6.28515625" customWidth="1"/>
    <col min="8455" max="8455" width="6" customWidth="1"/>
    <col min="8456" max="8456" width="8.5703125" customWidth="1"/>
    <col min="8457" max="8458" width="7.5703125" customWidth="1"/>
    <col min="8459" max="8459" width="7.28515625" customWidth="1"/>
    <col min="8460" max="8460" width="4" customWidth="1"/>
    <col min="8461" max="8461" width="3.85546875" customWidth="1"/>
    <col min="8462" max="8462" width="6.42578125" customWidth="1"/>
    <col min="8463" max="8463" width="6.7109375" customWidth="1"/>
    <col min="8464" max="8464" width="15.5703125" customWidth="1"/>
    <col min="8465" max="8465" width="7" customWidth="1"/>
    <col min="8466" max="8466" width="8.28515625" customWidth="1"/>
    <col min="8467" max="8467" width="8" customWidth="1"/>
    <col min="8705" max="8705" width="3.7109375" customWidth="1"/>
    <col min="8706" max="8706" width="27.5703125" customWidth="1"/>
    <col min="8707" max="8707" width="8.7109375" customWidth="1"/>
    <col min="8708" max="8708" width="7.85546875" customWidth="1"/>
    <col min="8709" max="8709" width="10" customWidth="1"/>
    <col min="8710" max="8710" width="6.28515625" customWidth="1"/>
    <col min="8711" max="8711" width="6" customWidth="1"/>
    <col min="8712" max="8712" width="8.5703125" customWidth="1"/>
    <col min="8713" max="8714" width="7.5703125" customWidth="1"/>
    <col min="8715" max="8715" width="7.28515625" customWidth="1"/>
    <col min="8716" max="8716" width="4" customWidth="1"/>
    <col min="8717" max="8717" width="3.85546875" customWidth="1"/>
    <col min="8718" max="8718" width="6.42578125" customWidth="1"/>
    <col min="8719" max="8719" width="6.7109375" customWidth="1"/>
    <col min="8720" max="8720" width="15.5703125" customWidth="1"/>
    <col min="8721" max="8721" width="7" customWidth="1"/>
    <col min="8722" max="8722" width="8.28515625" customWidth="1"/>
    <col min="8723" max="8723" width="8" customWidth="1"/>
    <col min="8961" max="8961" width="3.7109375" customWidth="1"/>
    <col min="8962" max="8962" width="27.5703125" customWidth="1"/>
    <col min="8963" max="8963" width="8.7109375" customWidth="1"/>
    <col min="8964" max="8964" width="7.85546875" customWidth="1"/>
    <col min="8965" max="8965" width="10" customWidth="1"/>
    <col min="8966" max="8966" width="6.28515625" customWidth="1"/>
    <col min="8967" max="8967" width="6" customWidth="1"/>
    <col min="8968" max="8968" width="8.5703125" customWidth="1"/>
    <col min="8969" max="8970" width="7.5703125" customWidth="1"/>
    <col min="8971" max="8971" width="7.28515625" customWidth="1"/>
    <col min="8972" max="8972" width="4" customWidth="1"/>
    <col min="8973" max="8973" width="3.85546875" customWidth="1"/>
    <col min="8974" max="8974" width="6.42578125" customWidth="1"/>
    <col min="8975" max="8975" width="6.7109375" customWidth="1"/>
    <col min="8976" max="8976" width="15.5703125" customWidth="1"/>
    <col min="8977" max="8977" width="7" customWidth="1"/>
    <col min="8978" max="8978" width="8.28515625" customWidth="1"/>
    <col min="8979" max="8979" width="8" customWidth="1"/>
    <col min="9217" max="9217" width="3.7109375" customWidth="1"/>
    <col min="9218" max="9218" width="27.5703125" customWidth="1"/>
    <col min="9219" max="9219" width="8.7109375" customWidth="1"/>
    <col min="9220" max="9220" width="7.85546875" customWidth="1"/>
    <col min="9221" max="9221" width="10" customWidth="1"/>
    <col min="9222" max="9222" width="6.28515625" customWidth="1"/>
    <col min="9223" max="9223" width="6" customWidth="1"/>
    <col min="9224" max="9224" width="8.5703125" customWidth="1"/>
    <col min="9225" max="9226" width="7.5703125" customWidth="1"/>
    <col min="9227" max="9227" width="7.28515625" customWidth="1"/>
    <col min="9228" max="9228" width="4" customWidth="1"/>
    <col min="9229" max="9229" width="3.85546875" customWidth="1"/>
    <col min="9230" max="9230" width="6.42578125" customWidth="1"/>
    <col min="9231" max="9231" width="6.7109375" customWidth="1"/>
    <col min="9232" max="9232" width="15.5703125" customWidth="1"/>
    <col min="9233" max="9233" width="7" customWidth="1"/>
    <col min="9234" max="9234" width="8.28515625" customWidth="1"/>
    <col min="9235" max="9235" width="8" customWidth="1"/>
    <col min="9473" max="9473" width="3.7109375" customWidth="1"/>
    <col min="9474" max="9474" width="27.5703125" customWidth="1"/>
    <col min="9475" max="9475" width="8.7109375" customWidth="1"/>
    <col min="9476" max="9476" width="7.85546875" customWidth="1"/>
    <col min="9477" max="9477" width="10" customWidth="1"/>
    <col min="9478" max="9478" width="6.28515625" customWidth="1"/>
    <col min="9479" max="9479" width="6" customWidth="1"/>
    <col min="9480" max="9480" width="8.5703125" customWidth="1"/>
    <col min="9481" max="9482" width="7.5703125" customWidth="1"/>
    <col min="9483" max="9483" width="7.28515625" customWidth="1"/>
    <col min="9484" max="9484" width="4" customWidth="1"/>
    <col min="9485" max="9485" width="3.85546875" customWidth="1"/>
    <col min="9486" max="9486" width="6.42578125" customWidth="1"/>
    <col min="9487" max="9487" width="6.7109375" customWidth="1"/>
    <col min="9488" max="9488" width="15.5703125" customWidth="1"/>
    <col min="9489" max="9489" width="7" customWidth="1"/>
    <col min="9490" max="9490" width="8.28515625" customWidth="1"/>
    <col min="9491" max="9491" width="8" customWidth="1"/>
    <col min="9729" max="9729" width="3.7109375" customWidth="1"/>
    <col min="9730" max="9730" width="27.5703125" customWidth="1"/>
    <col min="9731" max="9731" width="8.7109375" customWidth="1"/>
    <col min="9732" max="9732" width="7.85546875" customWidth="1"/>
    <col min="9733" max="9733" width="10" customWidth="1"/>
    <col min="9734" max="9734" width="6.28515625" customWidth="1"/>
    <col min="9735" max="9735" width="6" customWidth="1"/>
    <col min="9736" max="9736" width="8.5703125" customWidth="1"/>
    <col min="9737" max="9738" width="7.5703125" customWidth="1"/>
    <col min="9739" max="9739" width="7.28515625" customWidth="1"/>
    <col min="9740" max="9740" width="4" customWidth="1"/>
    <col min="9741" max="9741" width="3.85546875" customWidth="1"/>
    <col min="9742" max="9742" width="6.42578125" customWidth="1"/>
    <col min="9743" max="9743" width="6.7109375" customWidth="1"/>
    <col min="9744" max="9744" width="15.5703125" customWidth="1"/>
    <col min="9745" max="9745" width="7" customWidth="1"/>
    <col min="9746" max="9746" width="8.28515625" customWidth="1"/>
    <col min="9747" max="9747" width="8" customWidth="1"/>
    <col min="9985" max="9985" width="3.7109375" customWidth="1"/>
    <col min="9986" max="9986" width="27.5703125" customWidth="1"/>
    <col min="9987" max="9987" width="8.7109375" customWidth="1"/>
    <col min="9988" max="9988" width="7.85546875" customWidth="1"/>
    <col min="9989" max="9989" width="10" customWidth="1"/>
    <col min="9990" max="9990" width="6.28515625" customWidth="1"/>
    <col min="9991" max="9991" width="6" customWidth="1"/>
    <col min="9992" max="9992" width="8.5703125" customWidth="1"/>
    <col min="9993" max="9994" width="7.5703125" customWidth="1"/>
    <col min="9995" max="9995" width="7.28515625" customWidth="1"/>
    <col min="9996" max="9996" width="4" customWidth="1"/>
    <col min="9997" max="9997" width="3.85546875" customWidth="1"/>
    <col min="9998" max="9998" width="6.42578125" customWidth="1"/>
    <col min="9999" max="9999" width="6.7109375" customWidth="1"/>
    <col min="10000" max="10000" width="15.5703125" customWidth="1"/>
    <col min="10001" max="10001" width="7" customWidth="1"/>
    <col min="10002" max="10002" width="8.28515625" customWidth="1"/>
    <col min="10003" max="10003" width="8" customWidth="1"/>
    <col min="10241" max="10241" width="3.7109375" customWidth="1"/>
    <col min="10242" max="10242" width="27.5703125" customWidth="1"/>
    <col min="10243" max="10243" width="8.7109375" customWidth="1"/>
    <col min="10244" max="10244" width="7.85546875" customWidth="1"/>
    <col min="10245" max="10245" width="10" customWidth="1"/>
    <col min="10246" max="10246" width="6.28515625" customWidth="1"/>
    <col min="10247" max="10247" width="6" customWidth="1"/>
    <col min="10248" max="10248" width="8.5703125" customWidth="1"/>
    <col min="10249" max="10250" width="7.5703125" customWidth="1"/>
    <col min="10251" max="10251" width="7.28515625" customWidth="1"/>
    <col min="10252" max="10252" width="4" customWidth="1"/>
    <col min="10253" max="10253" width="3.85546875" customWidth="1"/>
    <col min="10254" max="10254" width="6.42578125" customWidth="1"/>
    <col min="10255" max="10255" width="6.7109375" customWidth="1"/>
    <col min="10256" max="10256" width="15.5703125" customWidth="1"/>
    <col min="10257" max="10257" width="7" customWidth="1"/>
    <col min="10258" max="10258" width="8.28515625" customWidth="1"/>
    <col min="10259" max="10259" width="8" customWidth="1"/>
    <col min="10497" max="10497" width="3.7109375" customWidth="1"/>
    <col min="10498" max="10498" width="27.5703125" customWidth="1"/>
    <col min="10499" max="10499" width="8.7109375" customWidth="1"/>
    <col min="10500" max="10500" width="7.85546875" customWidth="1"/>
    <col min="10501" max="10501" width="10" customWidth="1"/>
    <col min="10502" max="10502" width="6.28515625" customWidth="1"/>
    <col min="10503" max="10503" width="6" customWidth="1"/>
    <col min="10504" max="10504" width="8.5703125" customWidth="1"/>
    <col min="10505" max="10506" width="7.5703125" customWidth="1"/>
    <col min="10507" max="10507" width="7.28515625" customWidth="1"/>
    <col min="10508" max="10508" width="4" customWidth="1"/>
    <col min="10509" max="10509" width="3.85546875" customWidth="1"/>
    <col min="10510" max="10510" width="6.42578125" customWidth="1"/>
    <col min="10511" max="10511" width="6.7109375" customWidth="1"/>
    <col min="10512" max="10512" width="15.5703125" customWidth="1"/>
    <col min="10513" max="10513" width="7" customWidth="1"/>
    <col min="10514" max="10514" width="8.28515625" customWidth="1"/>
    <col min="10515" max="10515" width="8" customWidth="1"/>
    <col min="10753" max="10753" width="3.7109375" customWidth="1"/>
    <col min="10754" max="10754" width="27.5703125" customWidth="1"/>
    <col min="10755" max="10755" width="8.7109375" customWidth="1"/>
    <col min="10756" max="10756" width="7.85546875" customWidth="1"/>
    <col min="10757" max="10757" width="10" customWidth="1"/>
    <col min="10758" max="10758" width="6.28515625" customWidth="1"/>
    <col min="10759" max="10759" width="6" customWidth="1"/>
    <col min="10760" max="10760" width="8.5703125" customWidth="1"/>
    <col min="10761" max="10762" width="7.5703125" customWidth="1"/>
    <col min="10763" max="10763" width="7.28515625" customWidth="1"/>
    <col min="10764" max="10764" width="4" customWidth="1"/>
    <col min="10765" max="10765" width="3.85546875" customWidth="1"/>
    <col min="10766" max="10766" width="6.42578125" customWidth="1"/>
    <col min="10767" max="10767" width="6.7109375" customWidth="1"/>
    <col min="10768" max="10768" width="15.5703125" customWidth="1"/>
    <col min="10769" max="10769" width="7" customWidth="1"/>
    <col min="10770" max="10770" width="8.28515625" customWidth="1"/>
    <col min="10771" max="10771" width="8" customWidth="1"/>
    <col min="11009" max="11009" width="3.7109375" customWidth="1"/>
    <col min="11010" max="11010" width="27.5703125" customWidth="1"/>
    <col min="11011" max="11011" width="8.7109375" customWidth="1"/>
    <col min="11012" max="11012" width="7.85546875" customWidth="1"/>
    <col min="11013" max="11013" width="10" customWidth="1"/>
    <col min="11014" max="11014" width="6.28515625" customWidth="1"/>
    <col min="11015" max="11015" width="6" customWidth="1"/>
    <col min="11016" max="11016" width="8.5703125" customWidth="1"/>
    <col min="11017" max="11018" width="7.5703125" customWidth="1"/>
    <col min="11019" max="11019" width="7.28515625" customWidth="1"/>
    <col min="11020" max="11020" width="4" customWidth="1"/>
    <col min="11021" max="11021" width="3.85546875" customWidth="1"/>
    <col min="11022" max="11022" width="6.42578125" customWidth="1"/>
    <col min="11023" max="11023" width="6.7109375" customWidth="1"/>
    <col min="11024" max="11024" width="15.5703125" customWidth="1"/>
    <col min="11025" max="11025" width="7" customWidth="1"/>
    <col min="11026" max="11026" width="8.28515625" customWidth="1"/>
    <col min="11027" max="11027" width="8" customWidth="1"/>
    <col min="11265" max="11265" width="3.7109375" customWidth="1"/>
    <col min="11266" max="11266" width="27.5703125" customWidth="1"/>
    <col min="11267" max="11267" width="8.7109375" customWidth="1"/>
    <col min="11268" max="11268" width="7.85546875" customWidth="1"/>
    <col min="11269" max="11269" width="10" customWidth="1"/>
    <col min="11270" max="11270" width="6.28515625" customWidth="1"/>
    <col min="11271" max="11271" width="6" customWidth="1"/>
    <col min="11272" max="11272" width="8.5703125" customWidth="1"/>
    <col min="11273" max="11274" width="7.5703125" customWidth="1"/>
    <col min="11275" max="11275" width="7.28515625" customWidth="1"/>
    <col min="11276" max="11276" width="4" customWidth="1"/>
    <col min="11277" max="11277" width="3.85546875" customWidth="1"/>
    <col min="11278" max="11278" width="6.42578125" customWidth="1"/>
    <col min="11279" max="11279" width="6.7109375" customWidth="1"/>
    <col min="11280" max="11280" width="15.5703125" customWidth="1"/>
    <col min="11281" max="11281" width="7" customWidth="1"/>
    <col min="11282" max="11282" width="8.28515625" customWidth="1"/>
    <col min="11283" max="11283" width="8" customWidth="1"/>
    <col min="11521" max="11521" width="3.7109375" customWidth="1"/>
    <col min="11522" max="11522" width="27.5703125" customWidth="1"/>
    <col min="11523" max="11523" width="8.7109375" customWidth="1"/>
    <col min="11524" max="11524" width="7.85546875" customWidth="1"/>
    <col min="11525" max="11525" width="10" customWidth="1"/>
    <col min="11526" max="11526" width="6.28515625" customWidth="1"/>
    <col min="11527" max="11527" width="6" customWidth="1"/>
    <col min="11528" max="11528" width="8.5703125" customWidth="1"/>
    <col min="11529" max="11530" width="7.5703125" customWidth="1"/>
    <col min="11531" max="11531" width="7.28515625" customWidth="1"/>
    <col min="11532" max="11532" width="4" customWidth="1"/>
    <col min="11533" max="11533" width="3.85546875" customWidth="1"/>
    <col min="11534" max="11534" width="6.42578125" customWidth="1"/>
    <col min="11535" max="11535" width="6.7109375" customWidth="1"/>
    <col min="11536" max="11536" width="15.5703125" customWidth="1"/>
    <col min="11537" max="11537" width="7" customWidth="1"/>
    <col min="11538" max="11538" width="8.28515625" customWidth="1"/>
    <col min="11539" max="11539" width="8" customWidth="1"/>
    <col min="11777" max="11777" width="3.7109375" customWidth="1"/>
    <col min="11778" max="11778" width="27.5703125" customWidth="1"/>
    <col min="11779" max="11779" width="8.7109375" customWidth="1"/>
    <col min="11780" max="11780" width="7.85546875" customWidth="1"/>
    <col min="11781" max="11781" width="10" customWidth="1"/>
    <col min="11782" max="11782" width="6.28515625" customWidth="1"/>
    <col min="11783" max="11783" width="6" customWidth="1"/>
    <col min="11784" max="11784" width="8.5703125" customWidth="1"/>
    <col min="11785" max="11786" width="7.5703125" customWidth="1"/>
    <col min="11787" max="11787" width="7.28515625" customWidth="1"/>
    <col min="11788" max="11788" width="4" customWidth="1"/>
    <col min="11789" max="11789" width="3.85546875" customWidth="1"/>
    <col min="11790" max="11790" width="6.42578125" customWidth="1"/>
    <col min="11791" max="11791" width="6.7109375" customWidth="1"/>
    <col min="11792" max="11792" width="15.5703125" customWidth="1"/>
    <col min="11793" max="11793" width="7" customWidth="1"/>
    <col min="11794" max="11794" width="8.28515625" customWidth="1"/>
    <col min="11795" max="11795" width="8" customWidth="1"/>
    <col min="12033" max="12033" width="3.7109375" customWidth="1"/>
    <col min="12034" max="12034" width="27.5703125" customWidth="1"/>
    <col min="12035" max="12035" width="8.7109375" customWidth="1"/>
    <col min="12036" max="12036" width="7.85546875" customWidth="1"/>
    <col min="12037" max="12037" width="10" customWidth="1"/>
    <col min="12038" max="12038" width="6.28515625" customWidth="1"/>
    <col min="12039" max="12039" width="6" customWidth="1"/>
    <col min="12040" max="12040" width="8.5703125" customWidth="1"/>
    <col min="12041" max="12042" width="7.5703125" customWidth="1"/>
    <col min="12043" max="12043" width="7.28515625" customWidth="1"/>
    <col min="12044" max="12044" width="4" customWidth="1"/>
    <col min="12045" max="12045" width="3.85546875" customWidth="1"/>
    <col min="12046" max="12046" width="6.42578125" customWidth="1"/>
    <col min="12047" max="12047" width="6.7109375" customWidth="1"/>
    <col min="12048" max="12048" width="15.5703125" customWidth="1"/>
    <col min="12049" max="12049" width="7" customWidth="1"/>
    <col min="12050" max="12050" width="8.28515625" customWidth="1"/>
    <col min="12051" max="12051" width="8" customWidth="1"/>
    <col min="12289" max="12289" width="3.7109375" customWidth="1"/>
    <col min="12290" max="12290" width="27.5703125" customWidth="1"/>
    <col min="12291" max="12291" width="8.7109375" customWidth="1"/>
    <col min="12292" max="12292" width="7.85546875" customWidth="1"/>
    <col min="12293" max="12293" width="10" customWidth="1"/>
    <col min="12294" max="12294" width="6.28515625" customWidth="1"/>
    <col min="12295" max="12295" width="6" customWidth="1"/>
    <col min="12296" max="12296" width="8.5703125" customWidth="1"/>
    <col min="12297" max="12298" width="7.5703125" customWidth="1"/>
    <col min="12299" max="12299" width="7.28515625" customWidth="1"/>
    <col min="12300" max="12300" width="4" customWidth="1"/>
    <col min="12301" max="12301" width="3.85546875" customWidth="1"/>
    <col min="12302" max="12302" width="6.42578125" customWidth="1"/>
    <col min="12303" max="12303" width="6.7109375" customWidth="1"/>
    <col min="12304" max="12304" width="15.5703125" customWidth="1"/>
    <col min="12305" max="12305" width="7" customWidth="1"/>
    <col min="12306" max="12306" width="8.28515625" customWidth="1"/>
    <col min="12307" max="12307" width="8" customWidth="1"/>
    <col min="12545" max="12545" width="3.7109375" customWidth="1"/>
    <col min="12546" max="12546" width="27.5703125" customWidth="1"/>
    <col min="12547" max="12547" width="8.7109375" customWidth="1"/>
    <col min="12548" max="12548" width="7.85546875" customWidth="1"/>
    <col min="12549" max="12549" width="10" customWidth="1"/>
    <col min="12550" max="12550" width="6.28515625" customWidth="1"/>
    <col min="12551" max="12551" width="6" customWidth="1"/>
    <col min="12552" max="12552" width="8.5703125" customWidth="1"/>
    <col min="12553" max="12554" width="7.5703125" customWidth="1"/>
    <col min="12555" max="12555" width="7.28515625" customWidth="1"/>
    <col min="12556" max="12556" width="4" customWidth="1"/>
    <col min="12557" max="12557" width="3.85546875" customWidth="1"/>
    <col min="12558" max="12558" width="6.42578125" customWidth="1"/>
    <col min="12559" max="12559" width="6.7109375" customWidth="1"/>
    <col min="12560" max="12560" width="15.5703125" customWidth="1"/>
    <col min="12561" max="12561" width="7" customWidth="1"/>
    <col min="12562" max="12562" width="8.28515625" customWidth="1"/>
    <col min="12563" max="12563" width="8" customWidth="1"/>
    <col min="12801" max="12801" width="3.7109375" customWidth="1"/>
    <col min="12802" max="12802" width="27.5703125" customWidth="1"/>
    <col min="12803" max="12803" width="8.7109375" customWidth="1"/>
    <col min="12804" max="12804" width="7.85546875" customWidth="1"/>
    <col min="12805" max="12805" width="10" customWidth="1"/>
    <col min="12806" max="12806" width="6.28515625" customWidth="1"/>
    <col min="12807" max="12807" width="6" customWidth="1"/>
    <col min="12808" max="12808" width="8.5703125" customWidth="1"/>
    <col min="12809" max="12810" width="7.5703125" customWidth="1"/>
    <col min="12811" max="12811" width="7.28515625" customWidth="1"/>
    <col min="12812" max="12812" width="4" customWidth="1"/>
    <col min="12813" max="12813" width="3.85546875" customWidth="1"/>
    <col min="12814" max="12814" width="6.42578125" customWidth="1"/>
    <col min="12815" max="12815" width="6.7109375" customWidth="1"/>
    <col min="12816" max="12816" width="15.5703125" customWidth="1"/>
    <col min="12817" max="12817" width="7" customWidth="1"/>
    <col min="12818" max="12818" width="8.28515625" customWidth="1"/>
    <col min="12819" max="12819" width="8" customWidth="1"/>
    <col min="13057" max="13057" width="3.7109375" customWidth="1"/>
    <col min="13058" max="13058" width="27.5703125" customWidth="1"/>
    <col min="13059" max="13059" width="8.7109375" customWidth="1"/>
    <col min="13060" max="13060" width="7.85546875" customWidth="1"/>
    <col min="13061" max="13061" width="10" customWidth="1"/>
    <col min="13062" max="13062" width="6.28515625" customWidth="1"/>
    <col min="13063" max="13063" width="6" customWidth="1"/>
    <col min="13064" max="13064" width="8.5703125" customWidth="1"/>
    <col min="13065" max="13066" width="7.5703125" customWidth="1"/>
    <col min="13067" max="13067" width="7.28515625" customWidth="1"/>
    <col min="13068" max="13068" width="4" customWidth="1"/>
    <col min="13069" max="13069" width="3.85546875" customWidth="1"/>
    <col min="13070" max="13070" width="6.42578125" customWidth="1"/>
    <col min="13071" max="13071" width="6.7109375" customWidth="1"/>
    <col min="13072" max="13072" width="15.5703125" customWidth="1"/>
    <col min="13073" max="13073" width="7" customWidth="1"/>
    <col min="13074" max="13074" width="8.28515625" customWidth="1"/>
    <col min="13075" max="13075" width="8" customWidth="1"/>
    <col min="13313" max="13313" width="3.7109375" customWidth="1"/>
    <col min="13314" max="13314" width="27.5703125" customWidth="1"/>
    <col min="13315" max="13315" width="8.7109375" customWidth="1"/>
    <col min="13316" max="13316" width="7.85546875" customWidth="1"/>
    <col min="13317" max="13317" width="10" customWidth="1"/>
    <col min="13318" max="13318" width="6.28515625" customWidth="1"/>
    <col min="13319" max="13319" width="6" customWidth="1"/>
    <col min="13320" max="13320" width="8.5703125" customWidth="1"/>
    <col min="13321" max="13322" width="7.5703125" customWidth="1"/>
    <col min="13323" max="13323" width="7.28515625" customWidth="1"/>
    <col min="13324" max="13324" width="4" customWidth="1"/>
    <col min="13325" max="13325" width="3.85546875" customWidth="1"/>
    <col min="13326" max="13326" width="6.42578125" customWidth="1"/>
    <col min="13327" max="13327" width="6.7109375" customWidth="1"/>
    <col min="13328" max="13328" width="15.5703125" customWidth="1"/>
    <col min="13329" max="13329" width="7" customWidth="1"/>
    <col min="13330" max="13330" width="8.28515625" customWidth="1"/>
    <col min="13331" max="13331" width="8" customWidth="1"/>
    <col min="13569" max="13569" width="3.7109375" customWidth="1"/>
    <col min="13570" max="13570" width="27.5703125" customWidth="1"/>
    <col min="13571" max="13571" width="8.7109375" customWidth="1"/>
    <col min="13572" max="13572" width="7.85546875" customWidth="1"/>
    <col min="13573" max="13573" width="10" customWidth="1"/>
    <col min="13574" max="13574" width="6.28515625" customWidth="1"/>
    <col min="13575" max="13575" width="6" customWidth="1"/>
    <col min="13576" max="13576" width="8.5703125" customWidth="1"/>
    <col min="13577" max="13578" width="7.5703125" customWidth="1"/>
    <col min="13579" max="13579" width="7.28515625" customWidth="1"/>
    <col min="13580" max="13580" width="4" customWidth="1"/>
    <col min="13581" max="13581" width="3.85546875" customWidth="1"/>
    <col min="13582" max="13582" width="6.42578125" customWidth="1"/>
    <col min="13583" max="13583" width="6.7109375" customWidth="1"/>
    <col min="13584" max="13584" width="15.5703125" customWidth="1"/>
    <col min="13585" max="13585" width="7" customWidth="1"/>
    <col min="13586" max="13586" width="8.28515625" customWidth="1"/>
    <col min="13587" max="13587" width="8" customWidth="1"/>
    <col min="13825" max="13825" width="3.7109375" customWidth="1"/>
    <col min="13826" max="13826" width="27.5703125" customWidth="1"/>
    <col min="13827" max="13827" width="8.7109375" customWidth="1"/>
    <col min="13828" max="13828" width="7.85546875" customWidth="1"/>
    <col min="13829" max="13829" width="10" customWidth="1"/>
    <col min="13830" max="13830" width="6.28515625" customWidth="1"/>
    <col min="13831" max="13831" width="6" customWidth="1"/>
    <col min="13832" max="13832" width="8.5703125" customWidth="1"/>
    <col min="13833" max="13834" width="7.5703125" customWidth="1"/>
    <col min="13835" max="13835" width="7.28515625" customWidth="1"/>
    <col min="13836" max="13836" width="4" customWidth="1"/>
    <col min="13837" max="13837" width="3.85546875" customWidth="1"/>
    <col min="13838" max="13838" width="6.42578125" customWidth="1"/>
    <col min="13839" max="13839" width="6.7109375" customWidth="1"/>
    <col min="13840" max="13840" width="15.5703125" customWidth="1"/>
    <col min="13841" max="13841" width="7" customWidth="1"/>
    <col min="13842" max="13842" width="8.28515625" customWidth="1"/>
    <col min="13843" max="13843" width="8" customWidth="1"/>
    <col min="14081" max="14081" width="3.7109375" customWidth="1"/>
    <col min="14082" max="14082" width="27.5703125" customWidth="1"/>
    <col min="14083" max="14083" width="8.7109375" customWidth="1"/>
    <col min="14084" max="14084" width="7.85546875" customWidth="1"/>
    <col min="14085" max="14085" width="10" customWidth="1"/>
    <col min="14086" max="14086" width="6.28515625" customWidth="1"/>
    <col min="14087" max="14087" width="6" customWidth="1"/>
    <col min="14088" max="14088" width="8.5703125" customWidth="1"/>
    <col min="14089" max="14090" width="7.5703125" customWidth="1"/>
    <col min="14091" max="14091" width="7.28515625" customWidth="1"/>
    <col min="14092" max="14092" width="4" customWidth="1"/>
    <col min="14093" max="14093" width="3.85546875" customWidth="1"/>
    <col min="14094" max="14094" width="6.42578125" customWidth="1"/>
    <col min="14095" max="14095" width="6.7109375" customWidth="1"/>
    <col min="14096" max="14096" width="15.5703125" customWidth="1"/>
    <col min="14097" max="14097" width="7" customWidth="1"/>
    <col min="14098" max="14098" width="8.28515625" customWidth="1"/>
    <col min="14099" max="14099" width="8" customWidth="1"/>
    <col min="14337" max="14337" width="3.7109375" customWidth="1"/>
    <col min="14338" max="14338" width="27.5703125" customWidth="1"/>
    <col min="14339" max="14339" width="8.7109375" customWidth="1"/>
    <col min="14340" max="14340" width="7.85546875" customWidth="1"/>
    <col min="14341" max="14341" width="10" customWidth="1"/>
    <col min="14342" max="14342" width="6.28515625" customWidth="1"/>
    <col min="14343" max="14343" width="6" customWidth="1"/>
    <col min="14344" max="14344" width="8.5703125" customWidth="1"/>
    <col min="14345" max="14346" width="7.5703125" customWidth="1"/>
    <col min="14347" max="14347" width="7.28515625" customWidth="1"/>
    <col min="14348" max="14348" width="4" customWidth="1"/>
    <col min="14349" max="14349" width="3.85546875" customWidth="1"/>
    <col min="14350" max="14350" width="6.42578125" customWidth="1"/>
    <col min="14351" max="14351" width="6.7109375" customWidth="1"/>
    <col min="14352" max="14352" width="15.5703125" customWidth="1"/>
    <col min="14353" max="14353" width="7" customWidth="1"/>
    <col min="14354" max="14354" width="8.28515625" customWidth="1"/>
    <col min="14355" max="14355" width="8" customWidth="1"/>
    <col min="14593" max="14593" width="3.7109375" customWidth="1"/>
    <col min="14594" max="14594" width="27.5703125" customWidth="1"/>
    <col min="14595" max="14595" width="8.7109375" customWidth="1"/>
    <col min="14596" max="14596" width="7.85546875" customWidth="1"/>
    <col min="14597" max="14597" width="10" customWidth="1"/>
    <col min="14598" max="14598" width="6.28515625" customWidth="1"/>
    <col min="14599" max="14599" width="6" customWidth="1"/>
    <col min="14600" max="14600" width="8.5703125" customWidth="1"/>
    <col min="14601" max="14602" width="7.5703125" customWidth="1"/>
    <col min="14603" max="14603" width="7.28515625" customWidth="1"/>
    <col min="14604" max="14604" width="4" customWidth="1"/>
    <col min="14605" max="14605" width="3.85546875" customWidth="1"/>
    <col min="14606" max="14606" width="6.42578125" customWidth="1"/>
    <col min="14607" max="14607" width="6.7109375" customWidth="1"/>
    <col min="14608" max="14608" width="15.5703125" customWidth="1"/>
    <col min="14609" max="14609" width="7" customWidth="1"/>
    <col min="14610" max="14610" width="8.28515625" customWidth="1"/>
    <col min="14611" max="14611" width="8" customWidth="1"/>
    <col min="14849" max="14849" width="3.7109375" customWidth="1"/>
    <col min="14850" max="14850" width="27.5703125" customWidth="1"/>
    <col min="14851" max="14851" width="8.7109375" customWidth="1"/>
    <col min="14852" max="14852" width="7.85546875" customWidth="1"/>
    <col min="14853" max="14853" width="10" customWidth="1"/>
    <col min="14854" max="14854" width="6.28515625" customWidth="1"/>
    <col min="14855" max="14855" width="6" customWidth="1"/>
    <col min="14856" max="14856" width="8.5703125" customWidth="1"/>
    <col min="14857" max="14858" width="7.5703125" customWidth="1"/>
    <col min="14859" max="14859" width="7.28515625" customWidth="1"/>
    <col min="14860" max="14860" width="4" customWidth="1"/>
    <col min="14861" max="14861" width="3.85546875" customWidth="1"/>
    <col min="14862" max="14862" width="6.42578125" customWidth="1"/>
    <col min="14863" max="14863" width="6.7109375" customWidth="1"/>
    <col min="14864" max="14864" width="15.5703125" customWidth="1"/>
    <col min="14865" max="14865" width="7" customWidth="1"/>
    <col min="14866" max="14866" width="8.28515625" customWidth="1"/>
    <col min="14867" max="14867" width="8" customWidth="1"/>
    <col min="15105" max="15105" width="3.7109375" customWidth="1"/>
    <col min="15106" max="15106" width="27.5703125" customWidth="1"/>
    <col min="15107" max="15107" width="8.7109375" customWidth="1"/>
    <col min="15108" max="15108" width="7.85546875" customWidth="1"/>
    <col min="15109" max="15109" width="10" customWidth="1"/>
    <col min="15110" max="15110" width="6.28515625" customWidth="1"/>
    <col min="15111" max="15111" width="6" customWidth="1"/>
    <col min="15112" max="15112" width="8.5703125" customWidth="1"/>
    <col min="15113" max="15114" width="7.5703125" customWidth="1"/>
    <col min="15115" max="15115" width="7.28515625" customWidth="1"/>
    <col min="15116" max="15116" width="4" customWidth="1"/>
    <col min="15117" max="15117" width="3.85546875" customWidth="1"/>
    <col min="15118" max="15118" width="6.42578125" customWidth="1"/>
    <col min="15119" max="15119" width="6.7109375" customWidth="1"/>
    <col min="15120" max="15120" width="15.5703125" customWidth="1"/>
    <col min="15121" max="15121" width="7" customWidth="1"/>
    <col min="15122" max="15122" width="8.28515625" customWidth="1"/>
    <col min="15123" max="15123" width="8" customWidth="1"/>
    <col min="15361" max="15361" width="3.7109375" customWidth="1"/>
    <col min="15362" max="15362" width="27.5703125" customWidth="1"/>
    <col min="15363" max="15363" width="8.7109375" customWidth="1"/>
    <col min="15364" max="15364" width="7.85546875" customWidth="1"/>
    <col min="15365" max="15365" width="10" customWidth="1"/>
    <col min="15366" max="15366" width="6.28515625" customWidth="1"/>
    <col min="15367" max="15367" width="6" customWidth="1"/>
    <col min="15368" max="15368" width="8.5703125" customWidth="1"/>
    <col min="15369" max="15370" width="7.5703125" customWidth="1"/>
    <col min="15371" max="15371" width="7.28515625" customWidth="1"/>
    <col min="15372" max="15372" width="4" customWidth="1"/>
    <col min="15373" max="15373" width="3.85546875" customWidth="1"/>
    <col min="15374" max="15374" width="6.42578125" customWidth="1"/>
    <col min="15375" max="15375" width="6.7109375" customWidth="1"/>
    <col min="15376" max="15376" width="15.5703125" customWidth="1"/>
    <col min="15377" max="15377" width="7" customWidth="1"/>
    <col min="15378" max="15378" width="8.28515625" customWidth="1"/>
    <col min="15379" max="15379" width="8" customWidth="1"/>
    <col min="15617" max="15617" width="3.7109375" customWidth="1"/>
    <col min="15618" max="15618" width="27.5703125" customWidth="1"/>
    <col min="15619" max="15619" width="8.7109375" customWidth="1"/>
    <col min="15620" max="15620" width="7.85546875" customWidth="1"/>
    <col min="15621" max="15621" width="10" customWidth="1"/>
    <col min="15622" max="15622" width="6.28515625" customWidth="1"/>
    <col min="15623" max="15623" width="6" customWidth="1"/>
    <col min="15624" max="15624" width="8.5703125" customWidth="1"/>
    <col min="15625" max="15626" width="7.5703125" customWidth="1"/>
    <col min="15627" max="15627" width="7.28515625" customWidth="1"/>
    <col min="15628" max="15628" width="4" customWidth="1"/>
    <col min="15629" max="15629" width="3.85546875" customWidth="1"/>
    <col min="15630" max="15630" width="6.42578125" customWidth="1"/>
    <col min="15631" max="15631" width="6.7109375" customWidth="1"/>
    <col min="15632" max="15632" width="15.5703125" customWidth="1"/>
    <col min="15633" max="15633" width="7" customWidth="1"/>
    <col min="15634" max="15634" width="8.28515625" customWidth="1"/>
    <col min="15635" max="15635" width="8" customWidth="1"/>
    <col min="15873" max="15873" width="3.7109375" customWidth="1"/>
    <col min="15874" max="15874" width="27.5703125" customWidth="1"/>
    <col min="15875" max="15875" width="8.7109375" customWidth="1"/>
    <col min="15876" max="15876" width="7.85546875" customWidth="1"/>
    <col min="15877" max="15877" width="10" customWidth="1"/>
    <col min="15878" max="15878" width="6.28515625" customWidth="1"/>
    <col min="15879" max="15879" width="6" customWidth="1"/>
    <col min="15880" max="15880" width="8.5703125" customWidth="1"/>
    <col min="15881" max="15882" width="7.5703125" customWidth="1"/>
    <col min="15883" max="15883" width="7.28515625" customWidth="1"/>
    <col min="15884" max="15884" width="4" customWidth="1"/>
    <col min="15885" max="15885" width="3.85546875" customWidth="1"/>
    <col min="15886" max="15886" width="6.42578125" customWidth="1"/>
    <col min="15887" max="15887" width="6.7109375" customWidth="1"/>
    <col min="15888" max="15888" width="15.5703125" customWidth="1"/>
    <col min="15889" max="15889" width="7" customWidth="1"/>
    <col min="15890" max="15890" width="8.28515625" customWidth="1"/>
    <col min="15891" max="15891" width="8" customWidth="1"/>
    <col min="16129" max="16129" width="3.7109375" customWidth="1"/>
    <col min="16130" max="16130" width="27.5703125" customWidth="1"/>
    <col min="16131" max="16131" width="8.7109375" customWidth="1"/>
    <col min="16132" max="16132" width="7.85546875" customWidth="1"/>
    <col min="16133" max="16133" width="10" customWidth="1"/>
    <col min="16134" max="16134" width="6.28515625" customWidth="1"/>
    <col min="16135" max="16135" width="6" customWidth="1"/>
    <col min="16136" max="16136" width="8.5703125" customWidth="1"/>
    <col min="16137" max="16138" width="7.5703125" customWidth="1"/>
    <col min="16139" max="16139" width="7.28515625" customWidth="1"/>
    <col min="16140" max="16140" width="4" customWidth="1"/>
    <col min="16141" max="16141" width="3.85546875" customWidth="1"/>
    <col min="16142" max="16142" width="6.42578125" customWidth="1"/>
    <col min="16143" max="16143" width="6.7109375" customWidth="1"/>
    <col min="16144" max="16144" width="15.5703125" customWidth="1"/>
    <col min="16145" max="16145" width="7" customWidth="1"/>
    <col min="16146" max="16146" width="8.28515625" customWidth="1"/>
    <col min="16147" max="16147" width="8" customWidth="1"/>
  </cols>
  <sheetData>
    <row r="1" spans="1:21" ht="4.5" customHeight="1">
      <c r="H1" s="36"/>
      <c r="I1" s="36"/>
      <c r="P1" s="504"/>
      <c r="Q1" s="504"/>
      <c r="R1" s="504"/>
      <c r="S1" s="504"/>
    </row>
    <row r="2" spans="1:21" ht="0.75" hidden="1" customHeight="1">
      <c r="H2" s="36"/>
      <c r="I2" s="36"/>
    </row>
    <row r="3" spans="1:21" ht="14.25" customHeight="1">
      <c r="H3" s="36"/>
      <c r="I3" s="36"/>
      <c r="O3" s="249" t="s">
        <v>290</v>
      </c>
      <c r="P3" s="249"/>
      <c r="Q3" s="249"/>
      <c r="R3" s="249"/>
      <c r="S3" s="249"/>
    </row>
    <row r="4" spans="1:21" ht="15.75">
      <c r="H4" s="36"/>
      <c r="I4" s="36"/>
      <c r="O4" s="249" t="s">
        <v>377</v>
      </c>
      <c r="P4" s="249"/>
      <c r="Q4" s="249"/>
      <c r="R4" s="249"/>
      <c r="S4" s="249"/>
    </row>
    <row r="5" spans="1:21">
      <c r="A5" s="505" t="s">
        <v>116</v>
      </c>
      <c r="B5" s="505"/>
      <c r="C5" s="505"/>
      <c r="D5" s="505"/>
      <c r="E5" s="505"/>
      <c r="F5" s="505"/>
      <c r="G5" s="505"/>
      <c r="H5" s="505"/>
      <c r="I5" s="505"/>
      <c r="J5" s="505"/>
      <c r="K5" s="505"/>
      <c r="L5" s="505"/>
      <c r="M5" s="505"/>
      <c r="N5" s="505"/>
      <c r="O5" s="505"/>
      <c r="P5" s="505"/>
      <c r="Q5" s="505"/>
      <c r="R5" s="505"/>
    </row>
    <row r="6" spans="1:21" ht="28.5" customHeight="1">
      <c r="A6" s="505" t="s">
        <v>335</v>
      </c>
      <c r="B6" s="505"/>
      <c r="C6" s="505"/>
      <c r="D6" s="505"/>
      <c r="E6" s="505"/>
      <c r="F6" s="505"/>
      <c r="G6" s="505"/>
      <c r="H6" s="505"/>
      <c r="I6" s="505"/>
      <c r="J6" s="505"/>
      <c r="K6" s="505"/>
      <c r="L6" s="505"/>
      <c r="M6" s="505"/>
      <c r="N6" s="505"/>
      <c r="O6" s="505"/>
      <c r="P6" s="505"/>
      <c r="Q6" s="505"/>
      <c r="R6" s="505"/>
    </row>
    <row r="7" spans="1:21" ht="10.5" customHeight="1">
      <c r="A7" s="497"/>
      <c r="B7" s="497"/>
      <c r="C7" s="497"/>
      <c r="D7" s="497"/>
      <c r="E7" s="497"/>
      <c r="F7" s="497"/>
      <c r="G7" s="497"/>
      <c r="H7" s="497"/>
      <c r="I7" s="497"/>
      <c r="J7" s="497"/>
      <c r="K7" s="497"/>
      <c r="L7" s="497"/>
      <c r="M7" s="497"/>
      <c r="N7" s="497"/>
      <c r="O7" s="497"/>
      <c r="P7" s="497"/>
      <c r="Q7" s="497"/>
      <c r="R7" s="497"/>
    </row>
    <row r="8" spans="1:21" hidden="1"/>
    <row r="9" spans="1:21">
      <c r="H9" s="36"/>
      <c r="I9" s="36"/>
    </row>
    <row r="10" spans="1:21" ht="25.5" customHeight="1">
      <c r="A10" s="446" t="s">
        <v>31</v>
      </c>
      <c r="B10" s="446" t="s">
        <v>117</v>
      </c>
      <c r="C10" s="446" t="s">
        <v>35</v>
      </c>
      <c r="D10" s="489" t="s">
        <v>118</v>
      </c>
      <c r="E10" s="490"/>
      <c r="F10" s="490"/>
      <c r="G10" s="490"/>
      <c r="H10" s="490"/>
      <c r="I10" s="490"/>
      <c r="J10" s="490"/>
      <c r="K10" s="490"/>
      <c r="L10" s="490"/>
      <c r="M10" s="491"/>
      <c r="N10" s="498" t="s">
        <v>36</v>
      </c>
      <c r="O10" s="499"/>
      <c r="P10" s="485" t="s">
        <v>119</v>
      </c>
      <c r="Q10" s="485" t="s">
        <v>37</v>
      </c>
      <c r="R10" s="485" t="s">
        <v>41</v>
      </c>
      <c r="S10" s="485" t="s">
        <v>120</v>
      </c>
    </row>
    <row r="11" spans="1:21" ht="22.5" customHeight="1">
      <c r="A11" s="447"/>
      <c r="B11" s="447"/>
      <c r="C11" s="447"/>
      <c r="D11" s="488" t="s">
        <v>38</v>
      </c>
      <c r="E11" s="488"/>
      <c r="F11" s="489" t="s">
        <v>121</v>
      </c>
      <c r="G11" s="490"/>
      <c r="H11" s="490"/>
      <c r="I11" s="490"/>
      <c r="J11" s="490"/>
      <c r="K11" s="490"/>
      <c r="L11" s="490"/>
      <c r="M11" s="491"/>
      <c r="N11" s="500"/>
      <c r="O11" s="501"/>
      <c r="P11" s="486"/>
      <c r="Q11" s="486"/>
      <c r="R11" s="486"/>
      <c r="S11" s="486"/>
    </row>
    <row r="12" spans="1:21" ht="12.75" hidden="1" customHeight="1">
      <c r="A12" s="447"/>
      <c r="B12" s="447"/>
      <c r="C12" s="447"/>
      <c r="D12" s="488"/>
      <c r="E12" s="488"/>
      <c r="F12" s="38"/>
      <c r="G12" s="38"/>
      <c r="H12" s="39"/>
      <c r="I12" s="39"/>
      <c r="J12" s="38"/>
      <c r="K12" s="38"/>
      <c r="L12" s="38"/>
      <c r="M12" s="5"/>
      <c r="N12" s="500"/>
      <c r="O12" s="501"/>
      <c r="P12" s="486"/>
      <c r="Q12" s="486"/>
      <c r="R12" s="486"/>
      <c r="S12" s="486"/>
    </row>
    <row r="13" spans="1:21" ht="12.75" hidden="1" customHeight="1">
      <c r="A13" s="447"/>
      <c r="B13" s="447"/>
      <c r="C13" s="447"/>
      <c r="D13" s="488"/>
      <c r="E13" s="488"/>
      <c r="F13" s="38"/>
      <c r="G13" s="38"/>
      <c r="H13" s="39"/>
      <c r="I13" s="39"/>
      <c r="J13" s="38"/>
      <c r="K13" s="38"/>
      <c r="L13" s="38"/>
      <c r="M13" s="5"/>
      <c r="N13" s="500"/>
      <c r="O13" s="501"/>
      <c r="P13" s="486"/>
      <c r="Q13" s="486"/>
      <c r="R13" s="486"/>
      <c r="S13" s="486"/>
    </row>
    <row r="14" spans="1:21" ht="12.75" customHeight="1">
      <c r="A14" s="447"/>
      <c r="B14" s="447"/>
      <c r="C14" s="447"/>
      <c r="D14" s="488"/>
      <c r="E14" s="488"/>
      <c r="F14" s="492" t="s">
        <v>39</v>
      </c>
      <c r="G14" s="492"/>
      <c r="H14" s="493" t="s">
        <v>28</v>
      </c>
      <c r="I14" s="493"/>
      <c r="J14" s="492" t="s">
        <v>29</v>
      </c>
      <c r="K14" s="492"/>
      <c r="L14" s="494" t="s">
        <v>40</v>
      </c>
      <c r="M14" s="494"/>
      <c r="N14" s="500"/>
      <c r="O14" s="501"/>
      <c r="P14" s="486"/>
      <c r="Q14" s="486"/>
      <c r="R14" s="486"/>
      <c r="S14" s="486"/>
      <c r="T14" s="13"/>
      <c r="U14" s="13"/>
    </row>
    <row r="15" spans="1:21" ht="77.25" customHeight="1">
      <c r="A15" s="447"/>
      <c r="B15" s="447"/>
      <c r="C15" s="447"/>
      <c r="D15" s="488"/>
      <c r="E15" s="488"/>
      <c r="F15" s="492"/>
      <c r="G15" s="492"/>
      <c r="H15" s="493"/>
      <c r="I15" s="493"/>
      <c r="J15" s="492"/>
      <c r="K15" s="492"/>
      <c r="L15" s="494"/>
      <c r="M15" s="494"/>
      <c r="N15" s="502"/>
      <c r="O15" s="503"/>
      <c r="P15" s="486"/>
      <c r="Q15" s="486"/>
      <c r="R15" s="486"/>
      <c r="S15" s="486"/>
      <c r="T15" s="13"/>
      <c r="U15" s="13"/>
    </row>
    <row r="16" spans="1:21" ht="12.75" customHeight="1">
      <c r="A16" s="447"/>
      <c r="B16" s="447"/>
      <c r="C16" s="447"/>
      <c r="D16" s="477" t="s">
        <v>32</v>
      </c>
      <c r="E16" s="477" t="s">
        <v>33</v>
      </c>
      <c r="F16" s="477" t="s">
        <v>32</v>
      </c>
      <c r="G16" s="477" t="s">
        <v>33</v>
      </c>
      <c r="H16" s="495" t="s">
        <v>32</v>
      </c>
      <c r="I16" s="495" t="s">
        <v>33</v>
      </c>
      <c r="J16" s="477" t="s">
        <v>32</v>
      </c>
      <c r="K16" s="477" t="s">
        <v>33</v>
      </c>
      <c r="L16" s="477" t="s">
        <v>32</v>
      </c>
      <c r="M16" s="479" t="s">
        <v>33</v>
      </c>
      <c r="N16" s="479" t="s">
        <v>32</v>
      </c>
      <c r="O16" s="479" t="s">
        <v>33</v>
      </c>
      <c r="P16" s="486"/>
      <c r="Q16" s="486"/>
      <c r="R16" s="486"/>
      <c r="S16" s="486"/>
      <c r="T16" s="13"/>
      <c r="U16" s="13"/>
    </row>
    <row r="17" spans="1:21" ht="25.5" customHeight="1">
      <c r="A17" s="448"/>
      <c r="B17" s="448"/>
      <c r="C17" s="448"/>
      <c r="D17" s="478"/>
      <c r="E17" s="478"/>
      <c r="F17" s="478"/>
      <c r="G17" s="478"/>
      <c r="H17" s="496"/>
      <c r="I17" s="496"/>
      <c r="J17" s="478"/>
      <c r="K17" s="478"/>
      <c r="L17" s="478"/>
      <c r="M17" s="480"/>
      <c r="N17" s="480"/>
      <c r="O17" s="480"/>
      <c r="P17" s="487"/>
      <c r="Q17" s="487"/>
      <c r="R17" s="487"/>
      <c r="S17" s="487"/>
      <c r="T17" s="13"/>
      <c r="U17" s="13"/>
    </row>
    <row r="18" spans="1:21" ht="17.25" customHeight="1" thickBot="1">
      <c r="A18" s="40">
        <v>1</v>
      </c>
      <c r="B18" s="40">
        <v>2</v>
      </c>
      <c r="C18" s="40">
        <v>3</v>
      </c>
      <c r="D18" s="41">
        <v>4</v>
      </c>
      <c r="E18" s="41">
        <v>5</v>
      </c>
      <c r="F18" s="41">
        <v>6</v>
      </c>
      <c r="G18" s="41">
        <v>7</v>
      </c>
      <c r="H18" s="42">
        <v>8</v>
      </c>
      <c r="I18" s="42">
        <v>9</v>
      </c>
      <c r="J18" s="41">
        <v>10</v>
      </c>
      <c r="K18" s="41">
        <v>11</v>
      </c>
      <c r="L18" s="41">
        <v>12</v>
      </c>
      <c r="M18" s="40">
        <v>13</v>
      </c>
      <c r="N18" s="40">
        <v>14</v>
      </c>
      <c r="O18" s="40">
        <v>15</v>
      </c>
      <c r="P18" s="43">
        <v>16</v>
      </c>
      <c r="Q18" s="43">
        <v>17</v>
      </c>
      <c r="R18" s="43">
        <v>18</v>
      </c>
      <c r="S18" s="40">
        <v>19</v>
      </c>
      <c r="T18" s="13"/>
      <c r="U18" s="13"/>
    </row>
    <row r="19" spans="1:21" ht="175.5" hidden="1" customHeight="1">
      <c r="A19" s="5">
        <v>1</v>
      </c>
      <c r="B19" s="44" t="s">
        <v>122</v>
      </c>
      <c r="C19" s="45"/>
      <c r="D19" s="46">
        <f t="shared" ref="D19:M19" si="0">D20</f>
        <v>5352.4</v>
      </c>
      <c r="E19" s="46">
        <f t="shared" si="0"/>
        <v>5193.3999999999996</v>
      </c>
      <c r="F19" s="46">
        <f t="shared" si="0"/>
        <v>90.6</v>
      </c>
      <c r="G19" s="46">
        <f t="shared" si="0"/>
        <v>90.6</v>
      </c>
      <c r="H19" s="47">
        <f t="shared" si="0"/>
        <v>242.2</v>
      </c>
      <c r="I19" s="47">
        <f t="shared" si="0"/>
        <v>242.2</v>
      </c>
      <c r="J19" s="46">
        <f t="shared" si="0"/>
        <v>5019.6000000000004</v>
      </c>
      <c r="K19" s="46">
        <f t="shared" si="0"/>
        <v>4860.6000000000004</v>
      </c>
      <c r="L19" s="46">
        <f t="shared" si="0"/>
        <v>0</v>
      </c>
      <c r="M19" s="48">
        <f t="shared" si="0"/>
        <v>0</v>
      </c>
      <c r="N19" s="49">
        <v>1</v>
      </c>
      <c r="O19" s="49">
        <v>1</v>
      </c>
      <c r="P19" s="50" t="s">
        <v>123</v>
      </c>
      <c r="Q19" s="51" t="s">
        <v>124</v>
      </c>
      <c r="R19" s="51" t="s">
        <v>124</v>
      </c>
      <c r="S19" s="49">
        <v>1</v>
      </c>
      <c r="T19" s="13"/>
      <c r="U19" s="13"/>
    </row>
    <row r="20" spans="1:21" ht="12.75" customHeight="1">
      <c r="A20" s="442">
        <v>1</v>
      </c>
      <c r="B20" s="481" t="s">
        <v>125</v>
      </c>
      <c r="C20" s="464" t="s">
        <v>126</v>
      </c>
      <c r="D20" s="451">
        <f>D28+D38+D42+D45+D51+D55+D26</f>
        <v>5352.4</v>
      </c>
      <c r="E20" s="451">
        <f>E28+E38+E42+E45+E51+E55+E26</f>
        <v>5193.3999999999996</v>
      </c>
      <c r="F20" s="451">
        <f t="shared" ref="F20:K20" si="1">F28+F38+F42+F45+F51+F55</f>
        <v>90.6</v>
      </c>
      <c r="G20" s="451">
        <f t="shared" si="1"/>
        <v>90.6</v>
      </c>
      <c r="H20" s="466">
        <f>H28+H38+H42+H45+H51+H55+H26</f>
        <v>242.2</v>
      </c>
      <c r="I20" s="449">
        <f>I28+I38+I42+I45+I51+I55+I26</f>
        <v>242.2</v>
      </c>
      <c r="J20" s="451">
        <f>J28+J38+J42+J45+J51+J55</f>
        <v>5019.6000000000004</v>
      </c>
      <c r="K20" s="453">
        <f t="shared" si="1"/>
        <v>4860.6000000000004</v>
      </c>
      <c r="L20" s="451">
        <f>L28+L38+L42+L45+L51</f>
        <v>0</v>
      </c>
      <c r="M20" s="455">
        <f>M28+M38+M42+M45+M51</f>
        <v>0</v>
      </c>
      <c r="N20" s="434">
        <v>1</v>
      </c>
      <c r="O20" s="434">
        <v>1</v>
      </c>
      <c r="P20" s="471" t="s">
        <v>127</v>
      </c>
      <c r="Q20" s="434">
        <v>1</v>
      </c>
      <c r="R20" s="434">
        <v>1</v>
      </c>
      <c r="S20" s="434">
        <v>1</v>
      </c>
      <c r="T20" s="13"/>
      <c r="U20" s="13"/>
    </row>
    <row r="21" spans="1:21" ht="12.75" customHeight="1">
      <c r="A21" s="429"/>
      <c r="B21" s="482"/>
      <c r="C21" s="484"/>
      <c r="D21" s="468"/>
      <c r="E21" s="468"/>
      <c r="F21" s="468"/>
      <c r="G21" s="468"/>
      <c r="H21" s="474"/>
      <c r="I21" s="475"/>
      <c r="J21" s="468"/>
      <c r="K21" s="476"/>
      <c r="L21" s="468"/>
      <c r="M21" s="469"/>
      <c r="N21" s="470"/>
      <c r="O21" s="470"/>
      <c r="P21" s="472"/>
      <c r="Q21" s="462"/>
      <c r="R21" s="462"/>
      <c r="S21" s="462"/>
      <c r="T21" s="13"/>
      <c r="U21" s="13"/>
    </row>
    <row r="22" spans="1:21" ht="12.75" customHeight="1">
      <c r="A22" s="429"/>
      <c r="B22" s="482"/>
      <c r="C22" s="484"/>
      <c r="D22" s="468"/>
      <c r="E22" s="468"/>
      <c r="F22" s="468"/>
      <c r="G22" s="468"/>
      <c r="H22" s="474"/>
      <c r="I22" s="475"/>
      <c r="J22" s="468"/>
      <c r="K22" s="476"/>
      <c r="L22" s="468"/>
      <c r="M22" s="469"/>
      <c r="N22" s="470"/>
      <c r="O22" s="470"/>
      <c r="P22" s="472"/>
      <c r="Q22" s="462"/>
      <c r="R22" s="462"/>
      <c r="S22" s="462"/>
      <c r="T22" s="13"/>
      <c r="U22" s="13"/>
    </row>
    <row r="23" spans="1:21" ht="12.75" customHeight="1">
      <c r="A23" s="429"/>
      <c r="B23" s="482"/>
      <c r="C23" s="484"/>
      <c r="D23" s="468"/>
      <c r="E23" s="468"/>
      <c r="F23" s="468"/>
      <c r="G23" s="468"/>
      <c r="H23" s="474"/>
      <c r="I23" s="475"/>
      <c r="J23" s="468"/>
      <c r="K23" s="476"/>
      <c r="L23" s="468"/>
      <c r="M23" s="469"/>
      <c r="N23" s="470"/>
      <c r="O23" s="470"/>
      <c r="P23" s="472"/>
      <c r="Q23" s="462"/>
      <c r="R23" s="462"/>
      <c r="S23" s="462"/>
      <c r="T23" s="13"/>
      <c r="U23" s="13"/>
    </row>
    <row r="24" spans="1:21" ht="12.75" customHeight="1">
      <c r="A24" s="429"/>
      <c r="B24" s="482"/>
      <c r="C24" s="484"/>
      <c r="D24" s="468"/>
      <c r="E24" s="468"/>
      <c r="F24" s="468"/>
      <c r="G24" s="468"/>
      <c r="H24" s="474"/>
      <c r="I24" s="475"/>
      <c r="J24" s="468"/>
      <c r="K24" s="476"/>
      <c r="L24" s="468"/>
      <c r="M24" s="469"/>
      <c r="N24" s="470"/>
      <c r="O24" s="470"/>
      <c r="P24" s="472"/>
      <c r="Q24" s="462"/>
      <c r="R24" s="462"/>
      <c r="S24" s="462"/>
      <c r="T24" s="13"/>
      <c r="U24" s="13"/>
    </row>
    <row r="25" spans="1:21" ht="111.75" customHeight="1" thickBot="1">
      <c r="A25" s="430"/>
      <c r="B25" s="483"/>
      <c r="C25" s="465"/>
      <c r="D25" s="452"/>
      <c r="E25" s="452"/>
      <c r="F25" s="452"/>
      <c r="G25" s="452"/>
      <c r="H25" s="467"/>
      <c r="I25" s="450"/>
      <c r="J25" s="452"/>
      <c r="K25" s="454"/>
      <c r="L25" s="452"/>
      <c r="M25" s="456"/>
      <c r="N25" s="457"/>
      <c r="O25" s="457"/>
      <c r="P25" s="473"/>
      <c r="Q25" s="435"/>
      <c r="R25" s="435"/>
      <c r="S25" s="435"/>
      <c r="T25" s="13"/>
      <c r="U25" s="13"/>
    </row>
    <row r="26" spans="1:21" ht="162.75" hidden="1" customHeight="1" thickBot="1">
      <c r="A26" s="35"/>
      <c r="B26" s="52" t="s">
        <v>128</v>
      </c>
      <c r="C26" s="53" t="s">
        <v>126</v>
      </c>
      <c r="D26" s="54">
        <f>H26</f>
        <v>0</v>
      </c>
      <c r="E26" s="54">
        <f>I26</f>
        <v>0</v>
      </c>
      <c r="F26" s="54">
        <v>0</v>
      </c>
      <c r="G26" s="54">
        <v>0</v>
      </c>
      <c r="H26" s="55"/>
      <c r="I26" s="179"/>
      <c r="J26" s="54">
        <v>0</v>
      </c>
      <c r="K26" s="176">
        <v>0</v>
      </c>
      <c r="L26" s="54">
        <v>0</v>
      </c>
      <c r="M26" s="56">
        <v>0</v>
      </c>
      <c r="N26" s="57">
        <v>0</v>
      </c>
      <c r="O26" s="57">
        <v>0</v>
      </c>
      <c r="P26" s="58" t="s">
        <v>129</v>
      </c>
      <c r="Q26" s="59">
        <v>1</v>
      </c>
      <c r="R26" s="59">
        <v>1</v>
      </c>
      <c r="S26" s="59">
        <v>1</v>
      </c>
      <c r="T26" s="13"/>
      <c r="U26" s="13"/>
    </row>
    <row r="27" spans="1:21" ht="111.75" hidden="1" customHeight="1">
      <c r="A27" s="35"/>
      <c r="B27" s="60"/>
      <c r="C27" s="53"/>
      <c r="D27" s="54"/>
      <c r="E27" s="54"/>
      <c r="F27" s="54"/>
      <c r="G27" s="54"/>
      <c r="H27" s="55"/>
      <c r="I27" s="179"/>
      <c r="J27" s="54"/>
      <c r="K27" s="176"/>
      <c r="L27" s="54"/>
      <c r="M27" s="56"/>
      <c r="N27" s="57"/>
      <c r="O27" s="57"/>
      <c r="P27" s="58"/>
      <c r="Q27" s="59"/>
      <c r="R27" s="59"/>
      <c r="S27" s="59"/>
      <c r="T27" s="13"/>
      <c r="U27" s="13"/>
    </row>
    <row r="28" spans="1:21" ht="12.75" customHeight="1">
      <c r="A28" s="442">
        <v>2</v>
      </c>
      <c r="B28" s="463" t="s">
        <v>130</v>
      </c>
      <c r="C28" s="464" t="s">
        <v>126</v>
      </c>
      <c r="D28" s="451">
        <f>D30+D33+D34+D35+D36+D37</f>
        <v>1182.3</v>
      </c>
      <c r="E28" s="451">
        <f>E30+E33+E34+E35+E36+E37</f>
        <v>1182.3</v>
      </c>
      <c r="F28" s="451">
        <f>F30+F33+F34+F35+F36</f>
        <v>0</v>
      </c>
      <c r="G28" s="451">
        <f t="shared" ref="G28:M28" si="2">G30+G33+G34+G35+G36</f>
        <v>0</v>
      </c>
      <c r="H28" s="466">
        <f t="shared" si="2"/>
        <v>235.2</v>
      </c>
      <c r="I28" s="449">
        <f t="shared" si="2"/>
        <v>235.2</v>
      </c>
      <c r="J28" s="451">
        <f>J30+J33+J34+J35+J36+J37</f>
        <v>947.09999999999991</v>
      </c>
      <c r="K28" s="453">
        <f>K30+K33+K34+K35+K36+K37</f>
        <v>947.09999999999991</v>
      </c>
      <c r="L28" s="451">
        <f t="shared" si="2"/>
        <v>0</v>
      </c>
      <c r="M28" s="455">
        <f t="shared" si="2"/>
        <v>0</v>
      </c>
      <c r="N28" s="434">
        <v>1</v>
      </c>
      <c r="O28" s="434">
        <v>1</v>
      </c>
      <c r="P28" s="461"/>
      <c r="Q28" s="434">
        <v>1</v>
      </c>
      <c r="R28" s="434">
        <v>1</v>
      </c>
      <c r="S28" s="434">
        <v>1</v>
      </c>
      <c r="T28" s="13"/>
      <c r="U28" s="13"/>
    </row>
    <row r="29" spans="1:21" ht="102.75" customHeight="1">
      <c r="A29" s="430"/>
      <c r="B29" s="463"/>
      <c r="C29" s="465"/>
      <c r="D29" s="452"/>
      <c r="E29" s="452"/>
      <c r="F29" s="452"/>
      <c r="G29" s="452"/>
      <c r="H29" s="467"/>
      <c r="I29" s="450"/>
      <c r="J29" s="452"/>
      <c r="K29" s="454"/>
      <c r="L29" s="452"/>
      <c r="M29" s="456"/>
      <c r="N29" s="457"/>
      <c r="O29" s="457"/>
      <c r="P29" s="457"/>
      <c r="Q29" s="435"/>
      <c r="R29" s="435"/>
      <c r="S29" s="435"/>
      <c r="T29" s="13"/>
      <c r="U29" s="13"/>
    </row>
    <row r="30" spans="1:21" ht="12.75" customHeight="1">
      <c r="A30" s="442">
        <v>3</v>
      </c>
      <c r="B30" s="443" t="s">
        <v>131</v>
      </c>
      <c r="C30" s="446" t="s">
        <v>126</v>
      </c>
      <c r="D30" s="422">
        <f>F30+H30+J30+L30</f>
        <v>242.89999999999998</v>
      </c>
      <c r="E30" s="422">
        <f>G30+I30+K30+M30</f>
        <v>242.89999999999998</v>
      </c>
      <c r="F30" s="422">
        <v>0</v>
      </c>
      <c r="G30" s="422">
        <v>0</v>
      </c>
      <c r="H30" s="436">
        <v>63.2</v>
      </c>
      <c r="I30" s="439">
        <f>'заполнять прил.6'!H26</f>
        <v>63.2</v>
      </c>
      <c r="J30" s="422">
        <v>179.7</v>
      </c>
      <c r="K30" s="458">
        <f>'заполнять прил.6'!H27</f>
        <v>179.7</v>
      </c>
      <c r="L30" s="422">
        <v>0</v>
      </c>
      <c r="M30" s="425">
        <v>0</v>
      </c>
      <c r="N30" s="428">
        <v>1</v>
      </c>
      <c r="O30" s="428">
        <v>1</v>
      </c>
      <c r="P30" s="431" t="s">
        <v>129</v>
      </c>
      <c r="Q30" s="418">
        <v>1</v>
      </c>
      <c r="R30" s="418">
        <v>1</v>
      </c>
      <c r="S30" s="418">
        <v>1</v>
      </c>
      <c r="T30" s="13"/>
      <c r="U30" s="13"/>
    </row>
    <row r="31" spans="1:21">
      <c r="A31" s="429"/>
      <c r="B31" s="444"/>
      <c r="C31" s="447"/>
      <c r="D31" s="423"/>
      <c r="E31" s="423"/>
      <c r="F31" s="423"/>
      <c r="G31" s="423"/>
      <c r="H31" s="437"/>
      <c r="I31" s="440"/>
      <c r="J31" s="423"/>
      <c r="K31" s="459"/>
      <c r="L31" s="423"/>
      <c r="M31" s="426"/>
      <c r="N31" s="429"/>
      <c r="O31" s="429"/>
      <c r="P31" s="432"/>
      <c r="Q31" s="419"/>
      <c r="R31" s="419"/>
      <c r="S31" s="419"/>
      <c r="T31" s="13"/>
      <c r="U31" s="13"/>
    </row>
    <row r="32" spans="1:21" ht="70.5" customHeight="1">
      <c r="A32" s="430"/>
      <c r="B32" s="445"/>
      <c r="C32" s="448"/>
      <c r="D32" s="424"/>
      <c r="E32" s="424"/>
      <c r="F32" s="424"/>
      <c r="G32" s="424"/>
      <c r="H32" s="438"/>
      <c r="I32" s="441"/>
      <c r="J32" s="424"/>
      <c r="K32" s="460"/>
      <c r="L32" s="424"/>
      <c r="M32" s="427"/>
      <c r="N32" s="430"/>
      <c r="O32" s="430"/>
      <c r="P32" s="433"/>
      <c r="Q32" s="420"/>
      <c r="R32" s="420"/>
      <c r="S32" s="420"/>
      <c r="T32" s="13"/>
      <c r="U32" s="13"/>
    </row>
    <row r="33" spans="1:21" ht="89.25" hidden="1">
      <c r="A33" s="5">
        <v>4</v>
      </c>
      <c r="B33" s="61" t="s">
        <v>132</v>
      </c>
      <c r="C33" s="45" t="s">
        <v>133</v>
      </c>
      <c r="D33" s="62">
        <f t="shared" ref="D33:E36" si="3">F33+H33+J33+L33</f>
        <v>0</v>
      </c>
      <c r="E33" s="62">
        <f t="shared" si="3"/>
        <v>0</v>
      </c>
      <c r="F33" s="62">
        <v>0</v>
      </c>
      <c r="G33" s="62">
        <v>0</v>
      </c>
      <c r="H33" s="63">
        <v>0</v>
      </c>
      <c r="I33" s="180">
        <v>0</v>
      </c>
      <c r="J33" s="62">
        <v>0</v>
      </c>
      <c r="K33" s="177">
        <v>0</v>
      </c>
      <c r="L33" s="62">
        <v>0</v>
      </c>
      <c r="M33" s="64">
        <v>0</v>
      </c>
      <c r="N33" s="65">
        <v>0</v>
      </c>
      <c r="O33" s="65">
        <v>0</v>
      </c>
      <c r="P33" s="66" t="s">
        <v>129</v>
      </c>
      <c r="Q33" s="67">
        <v>1</v>
      </c>
      <c r="R33" s="67">
        <v>1</v>
      </c>
      <c r="S33" s="67">
        <v>1</v>
      </c>
      <c r="T33" s="13"/>
      <c r="U33" s="13"/>
    </row>
    <row r="34" spans="1:21" ht="89.25" hidden="1">
      <c r="A34" s="5">
        <v>5</v>
      </c>
      <c r="B34" s="61" t="s">
        <v>134</v>
      </c>
      <c r="C34" s="45" t="s">
        <v>135</v>
      </c>
      <c r="D34" s="62">
        <f t="shared" si="3"/>
        <v>0</v>
      </c>
      <c r="E34" s="62">
        <f t="shared" si="3"/>
        <v>0</v>
      </c>
      <c r="F34" s="62">
        <v>0</v>
      </c>
      <c r="G34" s="62">
        <v>0</v>
      </c>
      <c r="H34" s="63">
        <v>0</v>
      </c>
      <c r="I34" s="180">
        <v>0</v>
      </c>
      <c r="J34" s="62">
        <v>0</v>
      </c>
      <c r="K34" s="177">
        <v>0</v>
      </c>
      <c r="L34" s="62">
        <v>0</v>
      </c>
      <c r="M34" s="64">
        <v>0</v>
      </c>
      <c r="N34" s="65">
        <v>0</v>
      </c>
      <c r="O34" s="65">
        <v>0</v>
      </c>
      <c r="P34" s="66" t="s">
        <v>129</v>
      </c>
      <c r="Q34" s="67">
        <v>0</v>
      </c>
      <c r="R34" s="67">
        <v>0</v>
      </c>
      <c r="S34" s="67">
        <v>0</v>
      </c>
      <c r="T34" s="13"/>
      <c r="U34" s="13"/>
    </row>
    <row r="35" spans="1:21" ht="89.25">
      <c r="A35" s="5">
        <v>6</v>
      </c>
      <c r="B35" s="61" t="s">
        <v>136</v>
      </c>
      <c r="C35" s="45" t="s">
        <v>133</v>
      </c>
      <c r="D35" s="62">
        <f t="shared" si="3"/>
        <v>121.7</v>
      </c>
      <c r="E35" s="62">
        <f t="shared" si="3"/>
        <v>121.7</v>
      </c>
      <c r="F35" s="62">
        <v>0</v>
      </c>
      <c r="G35" s="62">
        <v>0</v>
      </c>
      <c r="H35" s="63">
        <v>0</v>
      </c>
      <c r="I35" s="180">
        <v>0</v>
      </c>
      <c r="J35" s="62">
        <v>121.7</v>
      </c>
      <c r="K35" s="177">
        <f>'заполнять прил.6'!H39</f>
        <v>121.7</v>
      </c>
      <c r="L35" s="62">
        <v>0</v>
      </c>
      <c r="M35" s="64">
        <v>0</v>
      </c>
      <c r="N35" s="65">
        <v>0</v>
      </c>
      <c r="O35" s="65">
        <v>0</v>
      </c>
      <c r="P35" s="66" t="s">
        <v>129</v>
      </c>
      <c r="Q35" s="65">
        <v>1</v>
      </c>
      <c r="R35" s="65">
        <v>1</v>
      </c>
      <c r="S35" s="67">
        <v>1</v>
      </c>
      <c r="T35" s="13"/>
      <c r="U35" s="13"/>
    </row>
    <row r="36" spans="1:21" ht="89.25">
      <c r="A36" s="5">
        <v>7</v>
      </c>
      <c r="B36" s="68" t="s">
        <v>369</v>
      </c>
      <c r="C36" s="45" t="s">
        <v>126</v>
      </c>
      <c r="D36" s="62">
        <f t="shared" si="3"/>
        <v>308.5</v>
      </c>
      <c r="E36" s="62">
        <f t="shared" si="3"/>
        <v>308.5</v>
      </c>
      <c r="F36" s="62">
        <v>0</v>
      </c>
      <c r="G36" s="62">
        <v>0</v>
      </c>
      <c r="H36" s="63">
        <v>172</v>
      </c>
      <c r="I36" s="180">
        <f>'заполнять прил.6'!H42</f>
        <v>172</v>
      </c>
      <c r="J36" s="62">
        <v>136.5</v>
      </c>
      <c r="K36" s="177">
        <f>'заполнять прил.6'!H43</f>
        <v>136.5</v>
      </c>
      <c r="L36" s="62">
        <v>0</v>
      </c>
      <c r="M36" s="64">
        <v>0</v>
      </c>
      <c r="N36" s="65">
        <v>1</v>
      </c>
      <c r="O36" s="65">
        <v>1</v>
      </c>
      <c r="P36" s="66" t="s">
        <v>129</v>
      </c>
      <c r="Q36" s="67">
        <v>1</v>
      </c>
      <c r="R36" s="67">
        <v>1</v>
      </c>
      <c r="S36" s="67">
        <v>1</v>
      </c>
      <c r="T36" s="13"/>
      <c r="U36" s="13"/>
    </row>
    <row r="37" spans="1:21" ht="110.25">
      <c r="A37" s="5">
        <v>8</v>
      </c>
      <c r="B37" s="68" t="s">
        <v>370</v>
      </c>
      <c r="C37" s="45" t="s">
        <v>126</v>
      </c>
      <c r="D37" s="62">
        <f>J37+H37</f>
        <v>509.2</v>
      </c>
      <c r="E37" s="62">
        <f>K37+I37</f>
        <v>509.2</v>
      </c>
      <c r="F37" s="62"/>
      <c r="G37" s="62"/>
      <c r="H37" s="63"/>
      <c r="I37" s="180"/>
      <c r="J37" s="62">
        <v>509.2</v>
      </c>
      <c r="K37" s="177">
        <f>'заполнять прил.6'!H47</f>
        <v>509.2</v>
      </c>
      <c r="L37" s="62"/>
      <c r="M37" s="64"/>
      <c r="N37" s="65">
        <v>1</v>
      </c>
      <c r="O37" s="65">
        <v>1</v>
      </c>
      <c r="P37" s="66" t="s">
        <v>129</v>
      </c>
      <c r="Q37" s="67">
        <v>1</v>
      </c>
      <c r="R37" s="67">
        <v>1</v>
      </c>
      <c r="S37" s="67">
        <v>1</v>
      </c>
      <c r="T37" s="13"/>
      <c r="U37" s="13"/>
    </row>
    <row r="38" spans="1:21" ht="90">
      <c r="A38" s="5">
        <v>8</v>
      </c>
      <c r="B38" s="69" t="s">
        <v>137</v>
      </c>
      <c r="C38" s="44" t="s">
        <v>126</v>
      </c>
      <c r="D38" s="46">
        <f>D39+D40+D41+D44</f>
        <v>16.5</v>
      </c>
      <c r="E38" s="46">
        <f>E39+E40+E41+E44</f>
        <v>16.5</v>
      </c>
      <c r="F38" s="46">
        <f>F39+F40+F41</f>
        <v>0</v>
      </c>
      <c r="G38" s="46">
        <f>G39+G40+G41</f>
        <v>0</v>
      </c>
      <c r="H38" s="47">
        <f>H39+H40+H41</f>
        <v>7</v>
      </c>
      <c r="I38" s="181">
        <f>I39+I40+I41</f>
        <v>7</v>
      </c>
      <c r="J38" s="46">
        <f>J39+J40+J41+J44</f>
        <v>9.5</v>
      </c>
      <c r="K38" s="178">
        <f>K39+K40+K41+K44</f>
        <v>9.5</v>
      </c>
      <c r="L38" s="46">
        <f>L39+L40</f>
        <v>0</v>
      </c>
      <c r="M38" s="48">
        <f>M39+M40</f>
        <v>0</v>
      </c>
      <c r="N38" s="49">
        <v>1</v>
      </c>
      <c r="O38" s="49">
        <v>1</v>
      </c>
      <c r="P38" s="44" t="s">
        <v>129</v>
      </c>
      <c r="Q38" s="49">
        <v>1</v>
      </c>
      <c r="R38" s="70">
        <v>1</v>
      </c>
      <c r="S38" s="70">
        <v>1</v>
      </c>
      <c r="T38" s="13"/>
      <c r="U38" s="13"/>
    </row>
    <row r="39" spans="1:21" ht="105" hidden="1" customHeight="1">
      <c r="A39" s="5">
        <v>9</v>
      </c>
      <c r="B39" s="61" t="s">
        <v>138</v>
      </c>
      <c r="C39" s="45" t="s">
        <v>133</v>
      </c>
      <c r="D39" s="62">
        <f t="shared" ref="D39:E41" si="4">F39+H39+J39+L39</f>
        <v>0</v>
      </c>
      <c r="E39" s="62">
        <f t="shared" si="4"/>
        <v>0</v>
      </c>
      <c r="F39" s="62">
        <v>0</v>
      </c>
      <c r="G39" s="62">
        <v>0</v>
      </c>
      <c r="H39" s="63">
        <v>0</v>
      </c>
      <c r="I39" s="180">
        <v>0</v>
      </c>
      <c r="J39" s="62">
        <v>0</v>
      </c>
      <c r="K39" s="177">
        <v>0</v>
      </c>
      <c r="L39" s="62">
        <v>0</v>
      </c>
      <c r="M39" s="64">
        <v>0</v>
      </c>
      <c r="N39" s="65"/>
      <c r="O39" s="65"/>
      <c r="P39" s="71" t="s">
        <v>129</v>
      </c>
      <c r="Q39" s="65">
        <v>1</v>
      </c>
      <c r="R39" s="65">
        <v>1</v>
      </c>
      <c r="S39" s="65">
        <v>1</v>
      </c>
      <c r="T39" s="13"/>
      <c r="U39" s="13"/>
    </row>
    <row r="40" spans="1:21" ht="89.25">
      <c r="A40" s="5">
        <v>10</v>
      </c>
      <c r="B40" s="61" t="s">
        <v>139</v>
      </c>
      <c r="C40" s="45" t="s">
        <v>126</v>
      </c>
      <c r="D40" s="62">
        <f t="shared" si="4"/>
        <v>16.5</v>
      </c>
      <c r="E40" s="62">
        <f t="shared" si="4"/>
        <v>16.5</v>
      </c>
      <c r="F40" s="62">
        <v>0</v>
      </c>
      <c r="G40" s="62">
        <v>0</v>
      </c>
      <c r="H40" s="63">
        <v>7</v>
      </c>
      <c r="I40" s="180">
        <f>'заполнять прил.6'!H62</f>
        <v>7</v>
      </c>
      <c r="J40" s="62">
        <v>9.5</v>
      </c>
      <c r="K40" s="177">
        <f>'заполнять прил.6'!H63</f>
        <v>9.5</v>
      </c>
      <c r="L40" s="62">
        <v>0</v>
      </c>
      <c r="M40" s="64">
        <v>0</v>
      </c>
      <c r="N40" s="65">
        <v>1</v>
      </c>
      <c r="O40" s="65">
        <v>1</v>
      </c>
      <c r="P40" s="71" t="s">
        <v>129</v>
      </c>
      <c r="Q40" s="67">
        <v>1</v>
      </c>
      <c r="R40" s="67">
        <v>1</v>
      </c>
      <c r="S40" s="67">
        <v>1</v>
      </c>
      <c r="T40" s="13"/>
      <c r="U40" s="13"/>
    </row>
    <row r="41" spans="1:21" ht="93" hidden="1" customHeight="1">
      <c r="A41" s="5">
        <v>11</v>
      </c>
      <c r="B41" s="61" t="s">
        <v>140</v>
      </c>
      <c r="C41" s="45" t="s">
        <v>126</v>
      </c>
      <c r="D41" s="62">
        <f t="shared" si="4"/>
        <v>0</v>
      </c>
      <c r="E41" s="62">
        <f t="shared" si="4"/>
        <v>0</v>
      </c>
      <c r="F41" s="62">
        <v>0</v>
      </c>
      <c r="G41" s="62">
        <v>0</v>
      </c>
      <c r="H41" s="63">
        <v>0</v>
      </c>
      <c r="I41" s="180">
        <v>0</v>
      </c>
      <c r="J41" s="62">
        <v>0</v>
      </c>
      <c r="K41" s="177">
        <f>'заполнять прил.6'!H67</f>
        <v>0</v>
      </c>
      <c r="L41" s="62">
        <v>0</v>
      </c>
      <c r="M41" s="64"/>
      <c r="N41" s="65">
        <v>1</v>
      </c>
      <c r="O41" s="72">
        <v>1</v>
      </c>
      <c r="P41" s="71" t="s">
        <v>129</v>
      </c>
      <c r="Q41" s="65">
        <v>1</v>
      </c>
      <c r="R41" s="65">
        <v>1</v>
      </c>
      <c r="S41" s="65">
        <v>1</v>
      </c>
      <c r="T41" s="13"/>
      <c r="U41" s="13"/>
    </row>
    <row r="42" spans="1:21" ht="150" hidden="1" customHeight="1">
      <c r="A42" s="5">
        <v>12</v>
      </c>
      <c r="B42" s="69" t="s">
        <v>141</v>
      </c>
      <c r="C42" s="44" t="s">
        <v>126</v>
      </c>
      <c r="D42" s="46">
        <f t="shared" ref="D42:M42" si="5">D43</f>
        <v>0</v>
      </c>
      <c r="E42" s="46">
        <f t="shared" si="5"/>
        <v>0</v>
      </c>
      <c r="F42" s="46">
        <f t="shared" si="5"/>
        <v>0</v>
      </c>
      <c r="G42" s="46">
        <f t="shared" si="5"/>
        <v>0</v>
      </c>
      <c r="H42" s="47">
        <f t="shared" si="5"/>
        <v>0</v>
      </c>
      <c r="I42" s="181">
        <f t="shared" si="5"/>
        <v>0</v>
      </c>
      <c r="J42" s="46">
        <f t="shared" si="5"/>
        <v>0</v>
      </c>
      <c r="K42" s="178">
        <f t="shared" si="5"/>
        <v>0</v>
      </c>
      <c r="L42" s="46">
        <f t="shared" si="5"/>
        <v>0</v>
      </c>
      <c r="M42" s="48">
        <f t="shared" si="5"/>
        <v>0</v>
      </c>
      <c r="N42" s="49">
        <v>0</v>
      </c>
      <c r="O42" s="49">
        <v>0</v>
      </c>
      <c r="P42" s="73"/>
      <c r="Q42" s="49">
        <v>0</v>
      </c>
      <c r="R42" s="49">
        <v>0</v>
      </c>
      <c r="S42" s="49">
        <v>0</v>
      </c>
      <c r="T42" s="13"/>
      <c r="U42" s="13"/>
    </row>
    <row r="43" spans="1:21" ht="157.5" hidden="1">
      <c r="A43" s="5">
        <v>13</v>
      </c>
      <c r="B43" s="19" t="s">
        <v>142</v>
      </c>
      <c r="C43" s="45" t="s">
        <v>135</v>
      </c>
      <c r="D43" s="62">
        <f>F43+H43+J43+L43</f>
        <v>0</v>
      </c>
      <c r="E43" s="62">
        <f>G43+I43+K43+M43</f>
        <v>0</v>
      </c>
      <c r="F43" s="62">
        <v>0</v>
      </c>
      <c r="G43" s="62">
        <v>0</v>
      </c>
      <c r="H43" s="63">
        <v>0</v>
      </c>
      <c r="I43" s="180">
        <v>0</v>
      </c>
      <c r="J43" s="62">
        <v>0</v>
      </c>
      <c r="K43" s="177">
        <v>0</v>
      </c>
      <c r="L43" s="62">
        <v>0</v>
      </c>
      <c r="M43" s="64">
        <v>0</v>
      </c>
      <c r="N43" s="65">
        <v>0</v>
      </c>
      <c r="O43" s="65">
        <v>0</v>
      </c>
      <c r="P43" s="5"/>
      <c r="Q43" s="65">
        <v>0</v>
      </c>
      <c r="R43" s="65">
        <v>0</v>
      </c>
      <c r="S43" s="65">
        <v>0</v>
      </c>
      <c r="T43" s="65">
        <v>0</v>
      </c>
      <c r="U43" s="13"/>
    </row>
    <row r="44" spans="1:21" ht="89.25" hidden="1">
      <c r="A44" s="5"/>
      <c r="B44" s="61"/>
      <c r="C44" s="45" t="s">
        <v>133</v>
      </c>
      <c r="D44" s="62">
        <f>F44+H44+J44</f>
        <v>0</v>
      </c>
      <c r="E44" s="62">
        <f>G44+I44+K44</f>
        <v>0</v>
      </c>
      <c r="F44" s="62">
        <v>0</v>
      </c>
      <c r="G44" s="62">
        <v>0</v>
      </c>
      <c r="H44" s="63">
        <v>0</v>
      </c>
      <c r="I44" s="180">
        <v>0</v>
      </c>
      <c r="J44" s="62"/>
      <c r="K44" s="177"/>
      <c r="L44" s="62">
        <v>0</v>
      </c>
      <c r="M44" s="64">
        <v>0</v>
      </c>
      <c r="N44" s="65">
        <v>0</v>
      </c>
      <c r="O44" s="65">
        <v>0</v>
      </c>
      <c r="P44" s="71" t="s">
        <v>129</v>
      </c>
      <c r="Q44" s="67">
        <v>1</v>
      </c>
      <c r="R44" s="67">
        <v>1</v>
      </c>
      <c r="S44" s="67">
        <v>1</v>
      </c>
      <c r="T44" s="74"/>
      <c r="U44" s="13"/>
    </row>
    <row r="45" spans="1:21" ht="73.5" customHeight="1">
      <c r="A45" s="5">
        <v>14</v>
      </c>
      <c r="B45" s="75" t="s">
        <v>143</v>
      </c>
      <c r="C45" s="44" t="s">
        <v>126</v>
      </c>
      <c r="D45" s="46">
        <f>D46+D47+D48+D49</f>
        <v>1976.3</v>
      </c>
      <c r="E45" s="46">
        <f>E46+E47+E48+E49</f>
        <v>1817.3</v>
      </c>
      <c r="F45" s="46">
        <f t="shared" ref="F45:M45" si="6">F46+F47+F48</f>
        <v>90.6</v>
      </c>
      <c r="G45" s="46">
        <f t="shared" si="6"/>
        <v>90.6</v>
      </c>
      <c r="H45" s="47">
        <f>H46+H47+H48+H49</f>
        <v>0</v>
      </c>
      <c r="I45" s="181">
        <f>I46+I47+I48+I49</f>
        <v>0</v>
      </c>
      <c r="J45" s="46">
        <f>J46+J47+J48+J49</f>
        <v>1885.7</v>
      </c>
      <c r="K45" s="178">
        <f>K46+K47+K48+K49</f>
        <v>1726.7</v>
      </c>
      <c r="L45" s="46">
        <f t="shared" si="6"/>
        <v>0</v>
      </c>
      <c r="M45" s="48">
        <f t="shared" si="6"/>
        <v>0</v>
      </c>
      <c r="N45" s="49">
        <v>1</v>
      </c>
      <c r="O45" s="49">
        <v>1</v>
      </c>
      <c r="P45" s="44" t="s">
        <v>129</v>
      </c>
      <c r="Q45" s="49">
        <v>1</v>
      </c>
      <c r="R45" s="49">
        <v>1</v>
      </c>
      <c r="S45" s="49">
        <v>1</v>
      </c>
      <c r="T45" s="13"/>
      <c r="U45" s="13"/>
    </row>
    <row r="46" spans="1:21" ht="102" customHeight="1">
      <c r="A46" s="5">
        <v>15</v>
      </c>
      <c r="B46" s="76" t="s">
        <v>144</v>
      </c>
      <c r="C46" s="45" t="s">
        <v>126</v>
      </c>
      <c r="D46" s="62">
        <f t="shared" ref="D46:E48" si="7">F46+H46+J46+L46</f>
        <v>1131.7</v>
      </c>
      <c r="E46" s="62">
        <f t="shared" si="7"/>
        <v>1131.7</v>
      </c>
      <c r="F46" s="62">
        <v>0</v>
      </c>
      <c r="G46" s="62">
        <v>0</v>
      </c>
      <c r="H46" s="63">
        <v>0</v>
      </c>
      <c r="I46" s="180">
        <v>0</v>
      </c>
      <c r="J46" s="62">
        <v>1131.7</v>
      </c>
      <c r="K46" s="177">
        <f>'заполнять прил.6'!H88</f>
        <v>1131.7</v>
      </c>
      <c r="L46" s="62">
        <v>0</v>
      </c>
      <c r="M46" s="64">
        <v>0</v>
      </c>
      <c r="N46" s="65">
        <v>1</v>
      </c>
      <c r="O46" s="65">
        <v>1</v>
      </c>
      <c r="P46" s="71" t="s">
        <v>129</v>
      </c>
      <c r="Q46" s="65">
        <v>1</v>
      </c>
      <c r="R46" s="65">
        <v>1</v>
      </c>
      <c r="S46" s="65">
        <v>1</v>
      </c>
      <c r="T46" s="13"/>
      <c r="U46" s="13"/>
    </row>
    <row r="47" spans="1:21" ht="114" hidden="1" customHeight="1">
      <c r="A47" s="5">
        <v>16</v>
      </c>
      <c r="B47" s="76" t="s">
        <v>145</v>
      </c>
      <c r="C47" s="45" t="s">
        <v>135</v>
      </c>
      <c r="D47" s="62">
        <f t="shared" si="7"/>
        <v>0</v>
      </c>
      <c r="E47" s="62">
        <f t="shared" si="7"/>
        <v>0</v>
      </c>
      <c r="F47" s="62">
        <v>0</v>
      </c>
      <c r="G47" s="62">
        <v>0</v>
      </c>
      <c r="H47" s="63">
        <v>0</v>
      </c>
      <c r="I47" s="180">
        <v>0</v>
      </c>
      <c r="J47" s="62">
        <v>0</v>
      </c>
      <c r="K47" s="177">
        <v>0</v>
      </c>
      <c r="L47" s="62">
        <v>0</v>
      </c>
      <c r="M47" s="64">
        <v>0</v>
      </c>
      <c r="N47" s="65">
        <v>0</v>
      </c>
      <c r="O47" s="65">
        <v>0</v>
      </c>
      <c r="P47" s="5"/>
      <c r="Q47" s="65">
        <v>0</v>
      </c>
      <c r="R47" s="65">
        <v>0</v>
      </c>
      <c r="S47" s="65">
        <v>0</v>
      </c>
      <c r="T47" s="13"/>
      <c r="U47" s="13"/>
    </row>
    <row r="48" spans="1:21" ht="96" customHeight="1">
      <c r="A48" s="5">
        <v>17</v>
      </c>
      <c r="B48" s="77" t="s">
        <v>146</v>
      </c>
      <c r="C48" s="45" t="s">
        <v>126</v>
      </c>
      <c r="D48" s="62">
        <f t="shared" si="7"/>
        <v>90.6</v>
      </c>
      <c r="E48" s="62">
        <f t="shared" si="7"/>
        <v>90.6</v>
      </c>
      <c r="F48" s="62">
        <f>G48</f>
        <v>90.6</v>
      </c>
      <c r="G48" s="62">
        <f>'заполнять прил.6'!H94</f>
        <v>90.6</v>
      </c>
      <c r="H48" s="63">
        <v>0</v>
      </c>
      <c r="I48" s="180">
        <v>0</v>
      </c>
      <c r="J48" s="62">
        <v>0</v>
      </c>
      <c r="K48" s="177">
        <v>0</v>
      </c>
      <c r="L48" s="62">
        <v>0</v>
      </c>
      <c r="M48" s="64">
        <v>0</v>
      </c>
      <c r="N48" s="65">
        <v>1</v>
      </c>
      <c r="O48" s="65">
        <v>1</v>
      </c>
      <c r="P48" s="71" t="s">
        <v>129</v>
      </c>
      <c r="Q48" s="65">
        <v>1</v>
      </c>
      <c r="R48" s="65">
        <v>1</v>
      </c>
      <c r="S48" s="65">
        <v>1</v>
      </c>
      <c r="T48" s="13"/>
      <c r="U48" s="13"/>
    </row>
    <row r="49" spans="1:21" ht="169.5" customHeight="1">
      <c r="A49" s="5"/>
      <c r="B49" s="77" t="s">
        <v>371</v>
      </c>
      <c r="C49" s="45" t="s">
        <v>126</v>
      </c>
      <c r="D49" s="62">
        <f>J49+H49</f>
        <v>754</v>
      </c>
      <c r="E49" s="62">
        <f>K49+I49</f>
        <v>595</v>
      </c>
      <c r="F49" s="62"/>
      <c r="G49" s="62"/>
      <c r="H49" s="63">
        <v>0</v>
      </c>
      <c r="I49" s="180">
        <v>0</v>
      </c>
      <c r="J49" s="62">
        <v>754</v>
      </c>
      <c r="K49" s="177">
        <f>'заполнять прил.6'!H104</f>
        <v>595</v>
      </c>
      <c r="L49" s="62">
        <v>0</v>
      </c>
      <c r="M49" s="64">
        <v>0</v>
      </c>
      <c r="N49" s="65">
        <v>1</v>
      </c>
      <c r="O49" s="65">
        <v>1</v>
      </c>
      <c r="P49" s="71" t="s">
        <v>129</v>
      </c>
      <c r="Q49" s="65">
        <v>1</v>
      </c>
      <c r="R49" s="65">
        <v>1</v>
      </c>
      <c r="S49" s="65">
        <v>1</v>
      </c>
      <c r="T49" s="13"/>
      <c r="U49" s="13"/>
    </row>
    <row r="50" spans="1:21" ht="98.25" hidden="1" customHeight="1">
      <c r="A50" s="5"/>
      <c r="B50" s="77" t="s">
        <v>313</v>
      </c>
      <c r="C50" s="45" t="s">
        <v>309</v>
      </c>
      <c r="D50" s="62"/>
      <c r="E50" s="62"/>
      <c r="F50" s="62"/>
      <c r="G50" s="62"/>
      <c r="H50" s="63"/>
      <c r="I50" s="180"/>
      <c r="J50" s="62"/>
      <c r="K50" s="177"/>
      <c r="L50" s="62"/>
      <c r="M50" s="64"/>
      <c r="N50" s="65">
        <v>1</v>
      </c>
      <c r="O50" s="65">
        <v>1</v>
      </c>
      <c r="P50" s="71" t="s">
        <v>129</v>
      </c>
      <c r="Q50" s="65">
        <v>1</v>
      </c>
      <c r="R50" s="65">
        <v>1</v>
      </c>
      <c r="S50" s="65">
        <v>1</v>
      </c>
      <c r="T50" s="416" t="s">
        <v>314</v>
      </c>
      <c r="U50" s="417"/>
    </row>
    <row r="51" spans="1:21" ht="128.25">
      <c r="A51" s="5">
        <v>18</v>
      </c>
      <c r="B51" s="69" t="s">
        <v>147</v>
      </c>
      <c r="C51" s="44" t="s">
        <v>126</v>
      </c>
      <c r="D51" s="46">
        <f>D52+D53+D54</f>
        <v>2070.1999999999998</v>
      </c>
      <c r="E51" s="46">
        <f t="shared" ref="E51:K51" si="8">E52+E53+E54</f>
        <v>2070.1999999999998</v>
      </c>
      <c r="F51" s="46">
        <f t="shared" si="8"/>
        <v>0</v>
      </c>
      <c r="G51" s="46">
        <f t="shared" si="8"/>
        <v>0</v>
      </c>
      <c r="H51" s="47">
        <f t="shared" si="8"/>
        <v>0</v>
      </c>
      <c r="I51" s="181">
        <f t="shared" si="8"/>
        <v>0</v>
      </c>
      <c r="J51" s="46">
        <f t="shared" si="8"/>
        <v>2070.1999999999998</v>
      </c>
      <c r="K51" s="178">
        <f t="shared" si="8"/>
        <v>2070.1999999999998</v>
      </c>
      <c r="L51" s="46">
        <f>L52+L53+L56</f>
        <v>0</v>
      </c>
      <c r="M51" s="48">
        <f>M52+M53+M56</f>
        <v>0</v>
      </c>
      <c r="N51" s="49">
        <v>1</v>
      </c>
      <c r="O51" s="49">
        <v>1</v>
      </c>
      <c r="P51" s="73"/>
      <c r="Q51" s="49">
        <v>1</v>
      </c>
      <c r="R51" s="49">
        <v>1</v>
      </c>
      <c r="S51" s="49">
        <v>1</v>
      </c>
      <c r="T51" s="13"/>
      <c r="U51" s="13"/>
    </row>
    <row r="52" spans="1:21" ht="346.5" customHeight="1">
      <c r="A52" s="5">
        <v>19</v>
      </c>
      <c r="B52" s="19" t="s">
        <v>148</v>
      </c>
      <c r="C52" s="45" t="s">
        <v>126</v>
      </c>
      <c r="D52" s="62">
        <f>F52+H52+J52+L52</f>
        <v>658.8</v>
      </c>
      <c r="E52" s="62">
        <f>G52+I52+K52+M52</f>
        <v>658.8</v>
      </c>
      <c r="F52" s="62">
        <v>0</v>
      </c>
      <c r="G52" s="62">
        <v>0</v>
      </c>
      <c r="H52" s="63"/>
      <c r="I52" s="180">
        <v>0</v>
      </c>
      <c r="J52" s="62">
        <v>658.8</v>
      </c>
      <c r="K52" s="177">
        <f>'заполнять прил.6'!H117</f>
        <v>658.8</v>
      </c>
      <c r="L52" s="62">
        <v>0</v>
      </c>
      <c r="M52" s="64">
        <v>0</v>
      </c>
      <c r="N52" s="65">
        <v>1</v>
      </c>
      <c r="O52" s="65">
        <v>1</v>
      </c>
      <c r="P52" s="78" t="s">
        <v>149</v>
      </c>
      <c r="Q52" s="65">
        <v>1</v>
      </c>
      <c r="R52" s="65">
        <v>1</v>
      </c>
      <c r="S52" s="65">
        <v>1</v>
      </c>
      <c r="T52" s="13"/>
      <c r="U52" s="13"/>
    </row>
    <row r="53" spans="1:21" ht="345">
      <c r="A53" s="5">
        <v>20</v>
      </c>
      <c r="B53" s="19" t="s">
        <v>372</v>
      </c>
      <c r="C53" s="45" t="s">
        <v>126</v>
      </c>
      <c r="D53" s="62">
        <f>H53+J53</f>
        <v>1387.1</v>
      </c>
      <c r="E53" s="62">
        <f>G53+I53+K53+M53</f>
        <v>1387.1</v>
      </c>
      <c r="F53" s="62">
        <v>0</v>
      </c>
      <c r="G53" s="62">
        <v>0</v>
      </c>
      <c r="H53" s="63">
        <v>0</v>
      </c>
      <c r="I53" s="180">
        <v>0</v>
      </c>
      <c r="J53" s="62">
        <v>1387.1</v>
      </c>
      <c r="K53" s="177">
        <f>'заполнять прил.6'!H121</f>
        <v>1387.1</v>
      </c>
      <c r="L53" s="62">
        <v>0</v>
      </c>
      <c r="M53" s="64">
        <v>0</v>
      </c>
      <c r="N53" s="65">
        <v>1</v>
      </c>
      <c r="O53" s="65">
        <v>1</v>
      </c>
      <c r="P53" s="78" t="s">
        <v>149</v>
      </c>
      <c r="Q53" s="65">
        <v>1</v>
      </c>
      <c r="R53" s="65">
        <v>1</v>
      </c>
      <c r="S53" s="65">
        <v>1</v>
      </c>
      <c r="T53" s="13"/>
      <c r="U53" s="13"/>
    </row>
    <row r="54" spans="1:21" ht="102" customHeight="1">
      <c r="A54" s="5">
        <v>21</v>
      </c>
      <c r="B54" s="19" t="s">
        <v>150</v>
      </c>
      <c r="C54" s="45" t="s">
        <v>151</v>
      </c>
      <c r="D54" s="62">
        <f>H54+J54</f>
        <v>24.3</v>
      </c>
      <c r="E54" s="62">
        <f>G54+I54+K54+M54</f>
        <v>24.3</v>
      </c>
      <c r="F54" s="62">
        <v>0</v>
      </c>
      <c r="G54" s="62">
        <v>0</v>
      </c>
      <c r="H54" s="63">
        <v>0</v>
      </c>
      <c r="I54" s="180">
        <v>0</v>
      </c>
      <c r="J54" s="62">
        <v>24.3</v>
      </c>
      <c r="K54" s="177">
        <f>'заполнять прил.6'!H125</f>
        <v>24.3</v>
      </c>
      <c r="L54" s="62">
        <v>0</v>
      </c>
      <c r="M54" s="64">
        <v>0</v>
      </c>
      <c r="N54" s="65">
        <v>0</v>
      </c>
      <c r="O54" s="65">
        <v>0</v>
      </c>
      <c r="P54" s="71" t="s">
        <v>129</v>
      </c>
      <c r="Q54" s="65">
        <v>0</v>
      </c>
      <c r="R54" s="65">
        <v>0</v>
      </c>
      <c r="S54" s="65">
        <v>0</v>
      </c>
      <c r="T54" s="13"/>
      <c r="U54" s="13"/>
    </row>
    <row r="55" spans="1:21" s="81" customFormat="1" ht="71.25" customHeight="1">
      <c r="A55" s="73"/>
      <c r="B55" s="69" t="s">
        <v>336</v>
      </c>
      <c r="C55" s="44" t="s">
        <v>126</v>
      </c>
      <c r="D55" s="46">
        <f>D56</f>
        <v>107.1</v>
      </c>
      <c r="E55" s="46">
        <f t="shared" ref="E55:K55" si="9">E56</f>
        <v>107.1</v>
      </c>
      <c r="F55" s="46">
        <f t="shared" si="9"/>
        <v>0</v>
      </c>
      <c r="G55" s="46">
        <f t="shared" si="9"/>
        <v>0</v>
      </c>
      <c r="H55" s="47">
        <f t="shared" si="9"/>
        <v>0</v>
      </c>
      <c r="I55" s="181">
        <f t="shared" si="9"/>
        <v>0</v>
      </c>
      <c r="J55" s="46">
        <f t="shared" si="9"/>
        <v>107.1</v>
      </c>
      <c r="K55" s="178">
        <f t="shared" si="9"/>
        <v>107.1</v>
      </c>
      <c r="L55" s="46">
        <v>0</v>
      </c>
      <c r="M55" s="48">
        <v>0</v>
      </c>
      <c r="N55" s="49">
        <v>1</v>
      </c>
      <c r="O55" s="49">
        <v>1</v>
      </c>
      <c r="P55" s="79"/>
      <c r="Q55" s="49"/>
      <c r="R55" s="49"/>
      <c r="S55" s="49"/>
      <c r="T55" s="80"/>
      <c r="U55" s="80"/>
    </row>
    <row r="56" spans="1:21" ht="96" customHeight="1">
      <c r="A56" s="5"/>
      <c r="B56" s="19" t="s">
        <v>373</v>
      </c>
      <c r="C56" s="45" t="s">
        <v>126</v>
      </c>
      <c r="D56" s="62">
        <f>F56+H56+J56+L56</f>
        <v>107.1</v>
      </c>
      <c r="E56" s="62">
        <f>G56+I56+K56+M56</f>
        <v>107.1</v>
      </c>
      <c r="F56" s="62">
        <v>0</v>
      </c>
      <c r="G56" s="62">
        <v>0</v>
      </c>
      <c r="H56" s="63">
        <v>0</v>
      </c>
      <c r="I56" s="180">
        <v>0</v>
      </c>
      <c r="J56" s="62">
        <v>107.1</v>
      </c>
      <c r="K56" s="177">
        <f>'заполнять прил.6'!H135</f>
        <v>107.1</v>
      </c>
      <c r="L56" s="62">
        <v>0</v>
      </c>
      <c r="M56" s="64">
        <v>0</v>
      </c>
      <c r="N56" s="65">
        <v>1</v>
      </c>
      <c r="O56" s="65">
        <v>1</v>
      </c>
      <c r="P56" s="71" t="s">
        <v>129</v>
      </c>
      <c r="Q56" s="65">
        <v>1</v>
      </c>
      <c r="R56" s="65">
        <v>1</v>
      </c>
      <c r="S56" s="65">
        <v>1</v>
      </c>
    </row>
    <row r="59" spans="1:21">
      <c r="N59" s="82"/>
      <c r="O59" s="82"/>
      <c r="P59" s="82"/>
    </row>
    <row r="60" spans="1:21">
      <c r="A60" t="s">
        <v>152</v>
      </c>
      <c r="N60" s="421" t="s">
        <v>378</v>
      </c>
      <c r="O60" s="421"/>
      <c r="P60" s="421"/>
    </row>
    <row r="61" spans="1:21">
      <c r="N61" s="82"/>
      <c r="O61" s="82"/>
      <c r="P61" s="82"/>
    </row>
    <row r="62" spans="1:21">
      <c r="A62" t="s">
        <v>326</v>
      </c>
      <c r="N62" s="82"/>
      <c r="O62" s="421" t="s">
        <v>153</v>
      </c>
      <c r="P62" s="421"/>
    </row>
  </sheetData>
  <mergeCells count="93">
    <mergeCell ref="O3:S3"/>
    <mergeCell ref="O4:S4"/>
    <mergeCell ref="P1:S1"/>
    <mergeCell ref="A5:R5"/>
    <mergeCell ref="A6:R6"/>
    <mergeCell ref="A7:R7"/>
    <mergeCell ref="A10:A17"/>
    <mergeCell ref="B10:B17"/>
    <mergeCell ref="C10:C17"/>
    <mergeCell ref="D10:M10"/>
    <mergeCell ref="N10:O15"/>
    <mergeCell ref="P10:P17"/>
    <mergeCell ref="Q10:Q17"/>
    <mergeCell ref="R10:R17"/>
    <mergeCell ref="S10:S17"/>
    <mergeCell ref="D11:E15"/>
    <mergeCell ref="F11:M11"/>
    <mergeCell ref="F14:G15"/>
    <mergeCell ref="H14:I15"/>
    <mergeCell ref="J14:K15"/>
    <mergeCell ref="L14:M15"/>
    <mergeCell ref="D16:D17"/>
    <mergeCell ref="O16:O17"/>
    <mergeCell ref="E16:E17"/>
    <mergeCell ref="F16:F17"/>
    <mergeCell ref="G16:G17"/>
    <mergeCell ref="H16:H17"/>
    <mergeCell ref="I16:I17"/>
    <mergeCell ref="J16:J17"/>
    <mergeCell ref="A20:A25"/>
    <mergeCell ref="B20:B25"/>
    <mergeCell ref="C20:C25"/>
    <mergeCell ref="D20:D25"/>
    <mergeCell ref="E20:E25"/>
    <mergeCell ref="K20:K25"/>
    <mergeCell ref="K16:K17"/>
    <mergeCell ref="L16:L17"/>
    <mergeCell ref="M16:M17"/>
    <mergeCell ref="N16:N17"/>
    <mergeCell ref="F20:F25"/>
    <mergeCell ref="G20:G25"/>
    <mergeCell ref="H20:H25"/>
    <mergeCell ref="I20:I25"/>
    <mergeCell ref="J20:J25"/>
    <mergeCell ref="R20:R25"/>
    <mergeCell ref="S20:S25"/>
    <mergeCell ref="A28:A29"/>
    <mergeCell ref="B28:B29"/>
    <mergeCell ref="C28:C29"/>
    <mergeCell ref="D28:D29"/>
    <mergeCell ref="E28:E29"/>
    <mergeCell ref="F28:F29"/>
    <mergeCell ref="G28:G29"/>
    <mergeCell ref="H28:H29"/>
    <mergeCell ref="L20:L25"/>
    <mergeCell ref="M20:M25"/>
    <mergeCell ref="N20:N25"/>
    <mergeCell ref="O20:O25"/>
    <mergeCell ref="P20:P25"/>
    <mergeCell ref="Q20:Q25"/>
    <mergeCell ref="S28:S29"/>
    <mergeCell ref="A30:A32"/>
    <mergeCell ref="B30:B32"/>
    <mergeCell ref="C30:C32"/>
    <mergeCell ref="D30:D32"/>
    <mergeCell ref="E30:E32"/>
    <mergeCell ref="I28:I29"/>
    <mergeCell ref="J28:J29"/>
    <mergeCell ref="K28:K29"/>
    <mergeCell ref="L28:L29"/>
    <mergeCell ref="M28:M29"/>
    <mergeCell ref="N28:N29"/>
    <mergeCell ref="K30:K32"/>
    <mergeCell ref="O28:O29"/>
    <mergeCell ref="P28:P29"/>
    <mergeCell ref="Q28:Q29"/>
    <mergeCell ref="R28:R29"/>
    <mergeCell ref="F30:F32"/>
    <mergeCell ref="G30:G32"/>
    <mergeCell ref="H30:H32"/>
    <mergeCell ref="I30:I32"/>
    <mergeCell ref="J30:J32"/>
    <mergeCell ref="R30:R32"/>
    <mergeCell ref="T50:U50"/>
    <mergeCell ref="S30:S32"/>
    <mergeCell ref="N60:P60"/>
    <mergeCell ref="O62:P62"/>
    <mergeCell ref="L30:L32"/>
    <mergeCell ref="M30:M32"/>
    <mergeCell ref="N30:N32"/>
    <mergeCell ref="O30:O32"/>
    <mergeCell ref="P30:P32"/>
    <mergeCell ref="Q30:Q32"/>
  </mergeCells>
  <pageMargins left="0.70866141732283472" right="0.70866141732283472" top="0.15748031496062992" bottom="0.15748031496062992" header="0.31496062992125984" footer="0.31496062992125984"/>
  <pageSetup paperSize="9" scale="81" orientation="landscape" r:id="rId1"/>
  <rowBreaks count="2" manualBreakCount="2">
    <brk id="27" max="16383" man="1"/>
    <brk id="50" max="16383" man="1"/>
  </rowBreaks>
</worksheet>
</file>

<file path=xl/worksheets/sheet2.xml><?xml version="1.0" encoding="utf-8"?>
<worksheet xmlns="http://schemas.openxmlformats.org/spreadsheetml/2006/main" xmlns:r="http://schemas.openxmlformats.org/officeDocument/2006/relationships">
  <sheetPr>
    <tabColor rgb="FFFFFF00"/>
  </sheetPr>
  <dimension ref="A1:X33"/>
  <sheetViews>
    <sheetView workbookViewId="0">
      <selection activeCell="I6" sqref="I6"/>
    </sheetView>
  </sheetViews>
  <sheetFormatPr defaultRowHeight="15"/>
  <cols>
    <col min="1" max="1" width="9.140625" customWidth="1"/>
    <col min="2" max="2" width="17.42578125" customWidth="1"/>
    <col min="3" max="3" width="27.7109375" customWidth="1"/>
    <col min="4" max="4" width="28.42578125" customWidth="1"/>
    <col min="5" max="5" width="13.5703125" customWidth="1"/>
    <col min="6" max="6" width="16.5703125" customWidth="1"/>
    <col min="7" max="7" width="22.5703125" customWidth="1"/>
  </cols>
  <sheetData>
    <row r="1" spans="1:24" ht="33" customHeight="1">
      <c r="E1" s="10"/>
      <c r="F1" s="255" t="s">
        <v>291</v>
      </c>
      <c r="G1" s="255"/>
    </row>
    <row r="2" spans="1:24" ht="15.75">
      <c r="E2" s="249" t="s">
        <v>377</v>
      </c>
      <c r="F2" s="249"/>
      <c r="G2" s="249"/>
    </row>
    <row r="3" spans="1:24" ht="45">
      <c r="A3" s="8" t="s">
        <v>17</v>
      </c>
      <c r="B3" s="250" t="s">
        <v>154</v>
      </c>
      <c r="C3" s="251"/>
      <c r="D3" s="251"/>
      <c r="E3" s="251"/>
      <c r="F3" s="251"/>
      <c r="G3" s="251"/>
      <c r="H3" s="9"/>
      <c r="I3" s="9"/>
      <c r="J3" s="9"/>
      <c r="K3" s="9"/>
      <c r="L3" s="9"/>
      <c r="M3" s="9"/>
      <c r="N3" s="9"/>
      <c r="O3" s="9"/>
      <c r="P3" s="9"/>
      <c r="Q3" s="9"/>
      <c r="R3" s="9"/>
      <c r="S3" s="9"/>
      <c r="T3" s="9"/>
      <c r="U3" s="9"/>
      <c r="V3" s="9"/>
      <c r="W3" s="9"/>
      <c r="X3" s="9"/>
    </row>
    <row r="4" spans="1:24" ht="15.75">
      <c r="B4" s="10"/>
      <c r="C4" s="10"/>
      <c r="D4" s="10"/>
      <c r="E4" s="10"/>
      <c r="F4" s="10"/>
      <c r="G4" s="10"/>
    </row>
    <row r="5" spans="1:24" ht="110.25">
      <c r="B5" s="11" t="s">
        <v>11</v>
      </c>
      <c r="C5" s="11" t="s">
        <v>16</v>
      </c>
      <c r="D5" s="11" t="s">
        <v>12</v>
      </c>
      <c r="E5" s="11" t="s">
        <v>13</v>
      </c>
      <c r="F5" s="11" t="s">
        <v>14</v>
      </c>
      <c r="G5" s="11" t="s">
        <v>15</v>
      </c>
    </row>
    <row r="6" spans="1:24" ht="18.75">
      <c r="B6" s="7">
        <v>1</v>
      </c>
      <c r="C6" s="7">
        <v>2</v>
      </c>
      <c r="D6" s="7">
        <v>3</v>
      </c>
      <c r="E6" s="7">
        <v>4</v>
      </c>
      <c r="F6" s="7">
        <v>5</v>
      </c>
      <c r="G6" s="7">
        <v>6</v>
      </c>
    </row>
    <row r="7" spans="1:24" ht="44.25" customHeight="1">
      <c r="B7" s="252" t="s">
        <v>156</v>
      </c>
      <c r="C7" s="253" t="s">
        <v>155</v>
      </c>
      <c r="D7" s="253" t="s">
        <v>155</v>
      </c>
      <c r="E7" s="253" t="s">
        <v>155</v>
      </c>
      <c r="F7" s="253" t="s">
        <v>155</v>
      </c>
      <c r="G7" s="254" t="s">
        <v>155</v>
      </c>
    </row>
    <row r="8" spans="1:24" ht="37.5" customHeight="1">
      <c r="B8" s="252" t="s">
        <v>161</v>
      </c>
      <c r="C8" s="253"/>
      <c r="D8" s="253"/>
      <c r="E8" s="253"/>
      <c r="F8" s="253"/>
      <c r="G8" s="254"/>
    </row>
    <row r="9" spans="1:24" ht="173.25" customHeight="1">
      <c r="B9" s="11" t="s">
        <v>295</v>
      </c>
      <c r="C9" s="153" t="s">
        <v>294</v>
      </c>
      <c r="D9" s="153" t="s">
        <v>292</v>
      </c>
      <c r="E9" s="151" t="s">
        <v>342</v>
      </c>
      <c r="F9" s="153" t="s">
        <v>46</v>
      </c>
      <c r="G9" s="152" t="s">
        <v>293</v>
      </c>
    </row>
    <row r="10" spans="1:24" ht="157.5">
      <c r="B10" s="11" t="s">
        <v>165</v>
      </c>
      <c r="C10" s="167" t="s">
        <v>157</v>
      </c>
      <c r="D10" s="173" t="s">
        <v>157</v>
      </c>
      <c r="E10" s="11" t="s">
        <v>126</v>
      </c>
      <c r="F10" s="11" t="s">
        <v>46</v>
      </c>
      <c r="G10" s="84" t="s">
        <v>195</v>
      </c>
    </row>
    <row r="11" spans="1:24" ht="157.5">
      <c r="B11" s="85" t="s">
        <v>166</v>
      </c>
      <c r="C11" s="167" t="s">
        <v>158</v>
      </c>
      <c r="D11" s="174" t="s">
        <v>158</v>
      </c>
      <c r="E11" s="85" t="s">
        <v>126</v>
      </c>
      <c r="F11" s="85" t="s">
        <v>46</v>
      </c>
      <c r="G11" s="86" t="s">
        <v>196</v>
      </c>
    </row>
    <row r="12" spans="1:24" ht="157.5">
      <c r="B12" s="85" t="s">
        <v>167</v>
      </c>
      <c r="C12" s="83" t="s">
        <v>355</v>
      </c>
      <c r="D12" s="83" t="s">
        <v>159</v>
      </c>
      <c r="E12" s="85" t="s">
        <v>126</v>
      </c>
      <c r="F12" s="85" t="s">
        <v>46</v>
      </c>
      <c r="G12" s="84" t="s">
        <v>197</v>
      </c>
    </row>
    <row r="13" spans="1:24" ht="157.5">
      <c r="B13" s="83" t="s">
        <v>262</v>
      </c>
      <c r="C13" s="83" t="s">
        <v>160</v>
      </c>
      <c r="D13" s="83" t="s">
        <v>160</v>
      </c>
      <c r="E13" s="85" t="s">
        <v>126</v>
      </c>
      <c r="F13" s="85" t="s">
        <v>46</v>
      </c>
      <c r="G13" s="84" t="s">
        <v>198</v>
      </c>
    </row>
    <row r="14" spans="1:24" ht="42.75" customHeight="1">
      <c r="B14" s="252" t="s">
        <v>137</v>
      </c>
      <c r="C14" s="253" t="s">
        <v>162</v>
      </c>
      <c r="D14" s="253" t="s">
        <v>162</v>
      </c>
      <c r="E14" s="253" t="s">
        <v>162</v>
      </c>
      <c r="F14" s="253" t="s">
        <v>162</v>
      </c>
      <c r="G14" s="254" t="s">
        <v>162</v>
      </c>
    </row>
    <row r="15" spans="1:24" ht="143.25" customHeight="1">
      <c r="B15" s="83" t="s">
        <v>34</v>
      </c>
      <c r="C15" s="153" t="s">
        <v>376</v>
      </c>
      <c r="D15" s="153" t="s">
        <v>376</v>
      </c>
      <c r="E15" s="83" t="s">
        <v>126</v>
      </c>
      <c r="F15" s="83" t="s">
        <v>46</v>
      </c>
      <c r="G15" s="83" t="s">
        <v>199</v>
      </c>
    </row>
    <row r="16" spans="1:24" ht="157.5">
      <c r="B16" s="83" t="s">
        <v>168</v>
      </c>
      <c r="C16" s="83" t="s">
        <v>163</v>
      </c>
      <c r="D16" s="83" t="s">
        <v>163</v>
      </c>
      <c r="E16" s="83" t="s">
        <v>126</v>
      </c>
      <c r="F16" s="83" t="s">
        <v>46</v>
      </c>
      <c r="G16" s="83" t="s">
        <v>199</v>
      </c>
      <c r="L16" s="83"/>
    </row>
    <row r="17" spans="2:7" ht="157.5">
      <c r="B17" s="83" t="s">
        <v>169</v>
      </c>
      <c r="C17" s="83" t="s">
        <v>164</v>
      </c>
      <c r="D17" s="83" t="s">
        <v>164</v>
      </c>
      <c r="E17" s="83" t="s">
        <v>126</v>
      </c>
      <c r="F17" s="83" t="s">
        <v>46</v>
      </c>
      <c r="G17" s="83" t="s">
        <v>317</v>
      </c>
    </row>
    <row r="18" spans="2:7" ht="157.5">
      <c r="B18" s="83" t="s">
        <v>315</v>
      </c>
      <c r="C18" s="83" t="s">
        <v>316</v>
      </c>
      <c r="D18" s="83" t="s">
        <v>316</v>
      </c>
      <c r="E18" s="83" t="s">
        <v>309</v>
      </c>
      <c r="F18" s="83" t="s">
        <v>46</v>
      </c>
      <c r="G18" s="83" t="s">
        <v>200</v>
      </c>
    </row>
    <row r="19" spans="2:7" ht="56.25" customHeight="1">
      <c r="B19" s="256" t="s">
        <v>171</v>
      </c>
      <c r="C19" s="257" t="s">
        <v>170</v>
      </c>
      <c r="D19" s="257" t="s">
        <v>170</v>
      </c>
      <c r="E19" s="257" t="s">
        <v>170</v>
      </c>
      <c r="F19" s="257" t="s">
        <v>170</v>
      </c>
      <c r="G19" s="258" t="s">
        <v>170</v>
      </c>
    </row>
    <row r="20" spans="2:7" ht="157.5">
      <c r="B20" s="83" t="s">
        <v>173</v>
      </c>
      <c r="C20" s="83" t="s">
        <v>172</v>
      </c>
      <c r="D20" s="83" t="s">
        <v>172</v>
      </c>
      <c r="E20" s="83" t="s">
        <v>126</v>
      </c>
      <c r="F20" s="83" t="s">
        <v>46</v>
      </c>
      <c r="G20" s="83" t="s">
        <v>201</v>
      </c>
    </row>
    <row r="21" spans="2:7" ht="21" customHeight="1">
      <c r="B21" s="256" t="s">
        <v>175</v>
      </c>
      <c r="C21" s="257" t="s">
        <v>174</v>
      </c>
      <c r="D21" s="257" t="s">
        <v>174</v>
      </c>
      <c r="E21" s="257" t="s">
        <v>174</v>
      </c>
      <c r="F21" s="257" t="s">
        <v>174</v>
      </c>
      <c r="G21" s="258" t="s">
        <v>174</v>
      </c>
    </row>
    <row r="22" spans="2:7" ht="157.5">
      <c r="B22" s="83" t="s">
        <v>177</v>
      </c>
      <c r="C22" s="83" t="s">
        <v>176</v>
      </c>
      <c r="D22" s="83" t="s">
        <v>176</v>
      </c>
      <c r="E22" s="83" t="s">
        <v>126</v>
      </c>
      <c r="F22" s="83" t="s">
        <v>46</v>
      </c>
      <c r="G22" s="83" t="s">
        <v>202</v>
      </c>
    </row>
    <row r="23" spans="2:7" ht="157.5">
      <c r="B23" s="83" t="s">
        <v>180</v>
      </c>
      <c r="C23" s="83" t="s">
        <v>178</v>
      </c>
      <c r="D23" s="83" t="s">
        <v>178</v>
      </c>
      <c r="E23" s="83" t="s">
        <v>126</v>
      </c>
      <c r="F23" s="83" t="s">
        <v>46</v>
      </c>
      <c r="G23" s="83" t="s">
        <v>318</v>
      </c>
    </row>
    <row r="24" spans="2:7" ht="157.5">
      <c r="B24" s="83" t="s">
        <v>181</v>
      </c>
      <c r="C24" s="83" t="s">
        <v>179</v>
      </c>
      <c r="D24" s="83" t="s">
        <v>179</v>
      </c>
      <c r="E24" s="83" t="s">
        <v>126</v>
      </c>
      <c r="F24" s="83" t="s">
        <v>46</v>
      </c>
      <c r="G24" s="83" t="s">
        <v>203</v>
      </c>
    </row>
    <row r="25" spans="2:7" ht="236.25">
      <c r="B25" s="83" t="s">
        <v>182</v>
      </c>
      <c r="C25" s="83" t="s">
        <v>356</v>
      </c>
      <c r="D25" s="83" t="s">
        <v>357</v>
      </c>
      <c r="E25" s="83" t="s">
        <v>126</v>
      </c>
      <c r="F25" s="83" t="s">
        <v>46</v>
      </c>
      <c r="G25" s="83" t="s">
        <v>204</v>
      </c>
    </row>
    <row r="26" spans="2:7" ht="159.75" customHeight="1">
      <c r="B26" s="83" t="s">
        <v>307</v>
      </c>
      <c r="C26" s="83" t="s">
        <v>308</v>
      </c>
      <c r="D26" s="83" t="s">
        <v>308</v>
      </c>
      <c r="E26" s="83" t="s">
        <v>309</v>
      </c>
      <c r="F26" s="83" t="s">
        <v>46</v>
      </c>
      <c r="G26" s="83" t="s">
        <v>310</v>
      </c>
    </row>
    <row r="27" spans="2:7" ht="42.75" customHeight="1">
      <c r="B27" s="256" t="s">
        <v>184</v>
      </c>
      <c r="C27" s="257" t="s">
        <v>183</v>
      </c>
      <c r="D27" s="257" t="s">
        <v>183</v>
      </c>
      <c r="E27" s="257" t="s">
        <v>183</v>
      </c>
      <c r="F27" s="257" t="s">
        <v>183</v>
      </c>
      <c r="G27" s="258" t="s">
        <v>183</v>
      </c>
    </row>
    <row r="28" spans="2:7" ht="157.5">
      <c r="B28" s="83" t="s">
        <v>188</v>
      </c>
      <c r="C28" s="83" t="s">
        <v>185</v>
      </c>
      <c r="D28" s="83" t="s">
        <v>185</v>
      </c>
      <c r="E28" s="83" t="s">
        <v>126</v>
      </c>
      <c r="F28" s="83" t="s">
        <v>46</v>
      </c>
      <c r="G28" s="83" t="s">
        <v>205</v>
      </c>
    </row>
    <row r="29" spans="2:7" ht="157.5">
      <c r="B29" s="83" t="s">
        <v>189</v>
      </c>
      <c r="C29" s="83" t="s">
        <v>186</v>
      </c>
      <c r="D29" s="83" t="s">
        <v>186</v>
      </c>
      <c r="E29" s="83" t="s">
        <v>126</v>
      </c>
      <c r="F29" s="83" t="s">
        <v>46</v>
      </c>
      <c r="G29" s="83" t="s">
        <v>206</v>
      </c>
    </row>
    <row r="30" spans="2:7" ht="157.5">
      <c r="B30" s="83" t="s">
        <v>190</v>
      </c>
      <c r="C30" s="83" t="s">
        <v>187</v>
      </c>
      <c r="D30" s="83" t="s">
        <v>187</v>
      </c>
      <c r="E30" s="83" t="s">
        <v>126</v>
      </c>
      <c r="F30" s="83" t="s">
        <v>46</v>
      </c>
      <c r="G30" s="83" t="s">
        <v>207</v>
      </c>
    </row>
    <row r="31" spans="2:7" ht="15" customHeight="1">
      <c r="B31" s="256" t="s">
        <v>192</v>
      </c>
      <c r="C31" s="257" t="s">
        <v>191</v>
      </c>
      <c r="D31" s="257" t="s">
        <v>191</v>
      </c>
      <c r="E31" s="257" t="s">
        <v>191</v>
      </c>
      <c r="F31" s="257" t="s">
        <v>191</v>
      </c>
      <c r="G31" s="258" t="s">
        <v>191</v>
      </c>
    </row>
    <row r="32" spans="2:7" ht="138" customHeight="1">
      <c r="B32" s="83" t="s">
        <v>193</v>
      </c>
      <c r="C32" s="83" t="s">
        <v>194</v>
      </c>
      <c r="D32" s="83" t="s">
        <v>194</v>
      </c>
      <c r="E32" s="83" t="s">
        <v>126</v>
      </c>
      <c r="F32" s="83" t="s">
        <v>46</v>
      </c>
      <c r="G32" s="83" t="s">
        <v>113</v>
      </c>
    </row>
    <row r="33" spans="2:7" ht="15.75">
      <c r="B33" s="10"/>
      <c r="C33" s="10"/>
      <c r="D33" s="10"/>
      <c r="E33" s="10"/>
      <c r="F33" s="10"/>
      <c r="G33" s="10"/>
    </row>
  </sheetData>
  <mergeCells count="10">
    <mergeCell ref="B3:G3"/>
    <mergeCell ref="B7:G7"/>
    <mergeCell ref="F1:G1"/>
    <mergeCell ref="B31:G31"/>
    <mergeCell ref="B27:G27"/>
    <mergeCell ref="B19:G19"/>
    <mergeCell ref="B21:G21"/>
    <mergeCell ref="B8:G8"/>
    <mergeCell ref="B14:G14"/>
    <mergeCell ref="E2:G2"/>
  </mergeCells>
  <pageMargins left="0.70866141732283472" right="0.70866141732283472" top="0.74803149606299213" bottom="0.74803149606299213" header="0.31496062992125984" footer="0.31496062992125984"/>
  <pageSetup paperSize="9" scale="67" orientation="landscape" verticalDpi="0" r:id="rId1"/>
</worksheet>
</file>

<file path=xl/worksheets/sheet3.xml><?xml version="1.0" encoding="utf-8"?>
<worksheet xmlns="http://schemas.openxmlformats.org/spreadsheetml/2006/main" xmlns:r="http://schemas.openxmlformats.org/officeDocument/2006/relationships">
  <sheetPr>
    <tabColor rgb="FFFFFF00"/>
  </sheetPr>
  <dimension ref="B1:N71"/>
  <sheetViews>
    <sheetView view="pageBreakPreview" topLeftCell="A2" zoomScaleNormal="100" zoomScaleSheetLayoutView="100" workbookViewId="0">
      <selection activeCell="O8" sqref="O8"/>
    </sheetView>
  </sheetViews>
  <sheetFormatPr defaultRowHeight="15"/>
  <cols>
    <col min="1" max="1" width="0.140625" customWidth="1"/>
    <col min="3" max="3" width="63.7109375" customWidth="1"/>
    <col min="4" max="4" width="10" customWidth="1"/>
    <col min="5" max="5" width="10.140625" customWidth="1"/>
  </cols>
  <sheetData>
    <row r="1" spans="2:14" ht="118.5" hidden="1" customHeight="1">
      <c r="I1" s="259" t="s">
        <v>42</v>
      </c>
      <c r="J1" s="260"/>
      <c r="K1" s="260"/>
    </row>
    <row r="2" spans="2:14" ht="27" customHeight="1">
      <c r="E2" s="92"/>
      <c r="F2" s="92"/>
      <c r="G2" s="92"/>
      <c r="H2" s="92"/>
      <c r="I2" s="255" t="s">
        <v>287</v>
      </c>
      <c r="J2" s="255"/>
      <c r="K2" s="255"/>
    </row>
    <row r="3" spans="2:14" ht="27" customHeight="1">
      <c r="E3" s="249" t="s">
        <v>375</v>
      </c>
      <c r="F3" s="249"/>
      <c r="G3" s="249"/>
      <c r="H3" s="249"/>
      <c r="I3" s="249"/>
      <c r="J3" s="249"/>
      <c r="K3" s="249"/>
    </row>
    <row r="4" spans="2:14" ht="76.5" customHeight="1">
      <c r="B4" s="250" t="s">
        <v>323</v>
      </c>
      <c r="C4" s="251"/>
      <c r="D4" s="251"/>
      <c r="E4" s="251"/>
      <c r="F4" s="251"/>
      <c r="G4" s="251"/>
      <c r="H4" s="251"/>
      <c r="I4" s="251"/>
      <c r="J4" s="251"/>
      <c r="K4" s="251"/>
    </row>
    <row r="5" spans="2:14">
      <c r="B5" s="92"/>
      <c r="C5" s="92"/>
      <c r="D5" s="92"/>
      <c r="E5" s="92"/>
      <c r="F5" s="92"/>
      <c r="G5" s="92"/>
      <c r="H5" s="92"/>
      <c r="I5" s="92"/>
      <c r="J5" s="92"/>
      <c r="K5" s="92"/>
    </row>
    <row r="6" spans="2:14" ht="29.25" customHeight="1">
      <c r="B6" s="271" t="s">
        <v>18</v>
      </c>
      <c r="C6" s="271" t="s">
        <v>21</v>
      </c>
      <c r="D6" s="273" t="s">
        <v>19</v>
      </c>
      <c r="E6" s="274" t="s">
        <v>20</v>
      </c>
      <c r="F6" s="275"/>
      <c r="G6" s="275"/>
      <c r="H6" s="275"/>
      <c r="I6" s="275"/>
      <c r="J6" s="275"/>
      <c r="K6" s="276"/>
    </row>
    <row r="7" spans="2:14" ht="75">
      <c r="B7" s="272"/>
      <c r="C7" s="272"/>
      <c r="D7" s="273"/>
      <c r="E7" s="6" t="s">
        <v>236</v>
      </c>
      <c r="F7" s="6" t="s">
        <v>237</v>
      </c>
      <c r="G7" s="6" t="s">
        <v>235</v>
      </c>
      <c r="H7" s="6" t="s">
        <v>238</v>
      </c>
      <c r="I7" s="6" t="s">
        <v>239</v>
      </c>
      <c r="J7" s="6" t="s">
        <v>240</v>
      </c>
      <c r="K7" s="6" t="s">
        <v>241</v>
      </c>
    </row>
    <row r="8" spans="2:14" ht="42" customHeight="1">
      <c r="B8" s="277" t="s">
        <v>251</v>
      </c>
      <c r="C8" s="278"/>
      <c r="D8" s="278"/>
      <c r="E8" s="278"/>
      <c r="F8" s="278"/>
      <c r="G8" s="278"/>
      <c r="H8" s="278"/>
      <c r="I8" s="278"/>
      <c r="J8" s="278"/>
      <c r="K8" s="279"/>
    </row>
    <row r="9" spans="2:14" ht="56.25" customHeight="1">
      <c r="B9" s="88">
        <v>1</v>
      </c>
      <c r="C9" s="6" t="s">
        <v>123</v>
      </c>
      <c r="D9" s="6" t="s">
        <v>208</v>
      </c>
      <c r="E9" s="6" t="s">
        <v>209</v>
      </c>
      <c r="F9" s="6" t="s">
        <v>209</v>
      </c>
      <c r="G9" s="6" t="s">
        <v>209</v>
      </c>
      <c r="H9" s="6" t="s">
        <v>209</v>
      </c>
      <c r="I9" s="6" t="s">
        <v>209</v>
      </c>
      <c r="J9" s="6" t="s">
        <v>209</v>
      </c>
      <c r="K9" s="6" t="s">
        <v>209</v>
      </c>
    </row>
    <row r="10" spans="2:14" ht="40.5" customHeight="1">
      <c r="B10" s="88">
        <v>2</v>
      </c>
      <c r="C10" s="6" t="s">
        <v>210</v>
      </c>
      <c r="D10" s="6" t="s">
        <v>208</v>
      </c>
      <c r="E10" s="6" t="s">
        <v>211</v>
      </c>
      <c r="F10" s="6" t="s">
        <v>212</v>
      </c>
      <c r="G10" s="6" t="s">
        <v>213</v>
      </c>
      <c r="H10" s="6" t="s">
        <v>211</v>
      </c>
      <c r="I10" s="6" t="s">
        <v>211</v>
      </c>
      <c r="J10" s="6" t="s">
        <v>211</v>
      </c>
      <c r="K10" s="6" t="s">
        <v>211</v>
      </c>
    </row>
    <row r="11" spans="2:14" ht="15.75">
      <c r="B11" s="261" t="s">
        <v>214</v>
      </c>
      <c r="C11" s="262"/>
      <c r="D11" s="262"/>
      <c r="E11" s="262"/>
      <c r="F11" s="262"/>
      <c r="G11" s="262"/>
      <c r="H11" s="262"/>
      <c r="I11" s="262"/>
      <c r="J11" s="262"/>
      <c r="K11" s="263"/>
    </row>
    <row r="12" spans="2:14" ht="15.75" hidden="1">
      <c r="B12" s="89"/>
      <c r="C12" s="89"/>
      <c r="D12" s="89"/>
      <c r="E12" s="89"/>
      <c r="F12" s="89"/>
      <c r="G12" s="89"/>
      <c r="H12" s="89"/>
      <c r="I12" s="89"/>
      <c r="J12" s="89"/>
      <c r="K12" s="89"/>
    </row>
    <row r="13" spans="2:14" ht="15.75" hidden="1">
      <c r="B13" s="89"/>
      <c r="C13" s="89"/>
      <c r="D13" s="89"/>
      <c r="E13" s="89"/>
      <c r="F13" s="89"/>
      <c r="G13" s="89"/>
      <c r="H13" s="89"/>
      <c r="I13" s="89"/>
      <c r="J13" s="89"/>
      <c r="K13" s="89"/>
    </row>
    <row r="14" spans="2:14" ht="16.5" hidden="1" customHeight="1">
      <c r="B14" s="89"/>
      <c r="C14" s="89"/>
      <c r="D14" s="89"/>
      <c r="E14" s="89"/>
      <c r="F14" s="89"/>
      <c r="G14" s="89"/>
      <c r="H14" s="89"/>
      <c r="I14" s="89"/>
      <c r="J14" s="89"/>
      <c r="K14" s="89"/>
    </row>
    <row r="15" spans="2:14" ht="16.5" thickBot="1">
      <c r="B15" s="261" t="s">
        <v>215</v>
      </c>
      <c r="C15" s="264"/>
      <c r="D15" s="264"/>
      <c r="E15" s="264"/>
      <c r="F15" s="264"/>
      <c r="G15" s="264"/>
      <c r="H15" s="264"/>
      <c r="I15" s="264"/>
      <c r="J15" s="264"/>
      <c r="K15" s="265"/>
    </row>
    <row r="16" spans="2:14" ht="30.75" thickBot="1">
      <c r="B16" s="95">
        <v>3</v>
      </c>
      <c r="C16" s="96" t="s">
        <v>216</v>
      </c>
      <c r="D16" s="97" t="s">
        <v>208</v>
      </c>
      <c r="E16" s="98">
        <v>60</v>
      </c>
      <c r="F16" s="97">
        <v>60</v>
      </c>
      <c r="G16" s="97">
        <v>70</v>
      </c>
      <c r="H16" s="97">
        <v>70</v>
      </c>
      <c r="I16" s="97">
        <v>80</v>
      </c>
      <c r="J16" s="97">
        <v>80</v>
      </c>
      <c r="K16" s="97">
        <v>80</v>
      </c>
      <c r="L16" s="12"/>
      <c r="M16" s="12"/>
      <c r="N16" s="12"/>
    </row>
    <row r="17" spans="2:11" ht="36" customHeight="1" thickBot="1">
      <c r="B17" s="99">
        <v>4</v>
      </c>
      <c r="C17" s="96" t="s">
        <v>129</v>
      </c>
      <c r="D17" s="97" t="s">
        <v>208</v>
      </c>
      <c r="E17" s="97">
        <v>100</v>
      </c>
      <c r="F17" s="88">
        <v>100</v>
      </c>
      <c r="G17" s="88">
        <v>100</v>
      </c>
      <c r="H17" s="97">
        <v>100</v>
      </c>
      <c r="I17" s="97">
        <v>100</v>
      </c>
      <c r="J17" s="97">
        <v>100</v>
      </c>
      <c r="K17" s="97">
        <v>100</v>
      </c>
    </row>
    <row r="18" spans="2:11" ht="21" customHeight="1">
      <c r="B18" s="183"/>
      <c r="C18" s="184"/>
      <c r="D18" s="183"/>
      <c r="E18" s="183"/>
      <c r="F18" s="185"/>
      <c r="G18" s="185"/>
      <c r="H18" s="183"/>
      <c r="I18" s="183"/>
      <c r="J18" s="183"/>
      <c r="K18" s="186"/>
    </row>
    <row r="19" spans="2:11" ht="36" hidden="1" customHeight="1">
      <c r="B19" s="280" t="s">
        <v>358</v>
      </c>
      <c r="C19" s="281"/>
      <c r="D19" s="281"/>
      <c r="E19" s="281"/>
      <c r="F19" s="281"/>
      <c r="G19" s="281"/>
      <c r="H19" s="281"/>
      <c r="I19" s="281"/>
      <c r="J19" s="281"/>
      <c r="K19" s="282"/>
    </row>
    <row r="20" spans="2:11" ht="36" hidden="1" customHeight="1">
      <c r="B20" s="97"/>
      <c r="C20" s="96"/>
      <c r="D20" s="97"/>
      <c r="E20" s="97"/>
      <c r="F20" s="88"/>
      <c r="G20" s="88"/>
      <c r="H20" s="97"/>
      <c r="I20" s="97"/>
      <c r="J20" s="97"/>
      <c r="K20" s="97"/>
    </row>
    <row r="21" spans="2:11" ht="15.75">
      <c r="B21" s="261" t="s">
        <v>217</v>
      </c>
      <c r="C21" s="266"/>
      <c r="D21" s="266"/>
      <c r="E21" s="266"/>
      <c r="F21" s="266"/>
      <c r="G21" s="266"/>
      <c r="H21" s="266"/>
      <c r="I21" s="266"/>
      <c r="J21" s="266"/>
      <c r="K21" s="267"/>
    </row>
    <row r="22" spans="2:11" ht="30">
      <c r="B22" s="88">
        <v>5</v>
      </c>
      <c r="C22" s="6" t="s">
        <v>129</v>
      </c>
      <c r="D22" s="6" t="s">
        <v>208</v>
      </c>
      <c r="E22" s="88">
        <v>100</v>
      </c>
      <c r="F22" s="88">
        <v>100</v>
      </c>
      <c r="G22" s="88">
        <v>100</v>
      </c>
      <c r="H22" s="88">
        <v>100</v>
      </c>
      <c r="I22" s="88">
        <v>100</v>
      </c>
      <c r="J22" s="88">
        <v>100</v>
      </c>
      <c r="K22" s="88">
        <v>100</v>
      </c>
    </row>
    <row r="23" spans="2:11" ht="15" hidden="1" customHeight="1">
      <c r="B23" s="6"/>
      <c r="C23" s="6"/>
      <c r="D23" s="6"/>
      <c r="E23" s="6"/>
      <c r="F23" s="6"/>
      <c r="G23" s="6"/>
      <c r="H23" s="6"/>
      <c r="I23" s="6"/>
      <c r="J23" s="6"/>
      <c r="K23" s="6"/>
    </row>
    <row r="24" spans="2:11" ht="15.75" hidden="1" customHeight="1">
      <c r="B24" s="182"/>
      <c r="C24" s="182"/>
      <c r="D24" s="182"/>
      <c r="E24" s="182"/>
      <c r="F24" s="182"/>
      <c r="G24" s="182"/>
      <c r="H24" s="182"/>
      <c r="I24" s="182"/>
      <c r="J24" s="182"/>
      <c r="K24" s="182"/>
    </row>
    <row r="25" spans="2:11" ht="15.75">
      <c r="B25" s="261" t="s">
        <v>218</v>
      </c>
      <c r="C25" s="264"/>
      <c r="D25" s="264"/>
      <c r="E25" s="264"/>
      <c r="F25" s="264"/>
      <c r="G25" s="264"/>
      <c r="H25" s="264"/>
      <c r="I25" s="264"/>
      <c r="J25" s="264"/>
      <c r="K25" s="265"/>
    </row>
    <row r="26" spans="2:11" ht="16.5" customHeight="1">
      <c r="B26" s="90">
        <v>6</v>
      </c>
      <c r="C26" s="96" t="s">
        <v>219</v>
      </c>
      <c r="D26" s="97" t="s">
        <v>220</v>
      </c>
      <c r="E26" s="97" t="s">
        <v>221</v>
      </c>
      <c r="F26" s="97" t="s">
        <v>221</v>
      </c>
      <c r="G26" s="97" t="s">
        <v>221</v>
      </c>
      <c r="H26" s="97" t="s">
        <v>221</v>
      </c>
      <c r="I26" s="97" t="s">
        <v>221</v>
      </c>
      <c r="J26" s="97" t="s">
        <v>221</v>
      </c>
      <c r="K26" s="6" t="s">
        <v>221</v>
      </c>
    </row>
    <row r="27" spans="2:11" ht="30">
      <c r="B27" s="90">
        <v>7</v>
      </c>
      <c r="C27" s="96" t="s">
        <v>129</v>
      </c>
      <c r="D27" s="97" t="s">
        <v>208</v>
      </c>
      <c r="E27" s="97">
        <v>100</v>
      </c>
      <c r="F27" s="97">
        <v>100</v>
      </c>
      <c r="G27" s="97">
        <v>100</v>
      </c>
      <c r="H27" s="97">
        <v>100</v>
      </c>
      <c r="I27" s="97">
        <v>100</v>
      </c>
      <c r="J27" s="97">
        <v>100</v>
      </c>
      <c r="K27" s="88">
        <v>100</v>
      </c>
    </row>
    <row r="28" spans="2:11">
      <c r="B28" s="93"/>
      <c r="C28" s="94"/>
      <c r="D28" s="94"/>
      <c r="E28" s="94"/>
      <c r="F28" s="94"/>
      <c r="G28" s="94"/>
      <c r="H28" s="94"/>
      <c r="I28" s="94"/>
      <c r="J28" s="94"/>
      <c r="K28" s="94"/>
    </row>
    <row r="29" spans="2:11" ht="16.5" customHeight="1">
      <c r="B29" s="268" t="s">
        <v>359</v>
      </c>
      <c r="C29" s="269"/>
      <c r="D29" s="269"/>
      <c r="E29" s="269"/>
      <c r="F29" s="269"/>
      <c r="G29" s="269"/>
      <c r="H29" s="269"/>
      <c r="I29" s="269"/>
      <c r="J29" s="269"/>
      <c r="K29" s="270"/>
    </row>
    <row r="30" spans="2:11">
      <c r="B30" s="90">
        <v>8</v>
      </c>
      <c r="C30" s="96" t="s">
        <v>222</v>
      </c>
      <c r="D30" s="97" t="s">
        <v>220</v>
      </c>
      <c r="E30" s="97">
        <v>0</v>
      </c>
      <c r="F30" s="97">
        <v>0</v>
      </c>
      <c r="G30" s="97">
        <v>1</v>
      </c>
      <c r="H30" s="97">
        <v>1</v>
      </c>
      <c r="I30" s="97">
        <v>1</v>
      </c>
      <c r="J30" s="97">
        <v>1</v>
      </c>
      <c r="K30" s="88">
        <v>1</v>
      </c>
    </row>
    <row r="31" spans="2:11" ht="30">
      <c r="B31" s="90">
        <v>9</v>
      </c>
      <c r="C31" s="96" t="s">
        <v>129</v>
      </c>
      <c r="D31" s="97" t="s">
        <v>208</v>
      </c>
      <c r="E31" s="97">
        <v>100</v>
      </c>
      <c r="F31" s="97">
        <v>100</v>
      </c>
      <c r="G31" s="97">
        <v>100</v>
      </c>
      <c r="H31" s="97">
        <v>100</v>
      </c>
      <c r="I31" s="97">
        <v>100</v>
      </c>
      <c r="J31" s="97">
        <v>100</v>
      </c>
      <c r="K31" s="88">
        <v>100</v>
      </c>
    </row>
    <row r="32" spans="2:11">
      <c r="B32" s="296" t="s">
        <v>360</v>
      </c>
      <c r="C32" s="297"/>
      <c r="D32" s="297"/>
      <c r="E32" s="297"/>
      <c r="F32" s="297"/>
      <c r="G32" s="297"/>
      <c r="H32" s="297"/>
      <c r="I32" s="297"/>
      <c r="J32" s="297"/>
      <c r="K32" s="298"/>
    </row>
    <row r="33" spans="2:11" ht="30">
      <c r="B33" s="88">
        <v>10</v>
      </c>
      <c r="C33" s="161" t="s">
        <v>129</v>
      </c>
      <c r="D33" s="88" t="s">
        <v>208</v>
      </c>
      <c r="E33" s="88">
        <v>100</v>
      </c>
      <c r="F33" s="88">
        <v>100</v>
      </c>
      <c r="G33" s="88">
        <v>100</v>
      </c>
      <c r="H33" s="88">
        <v>100</v>
      </c>
      <c r="I33" s="88">
        <v>100</v>
      </c>
      <c r="J33" s="88">
        <v>100</v>
      </c>
      <c r="K33" s="88">
        <v>100</v>
      </c>
    </row>
    <row r="34" spans="2:11" ht="15.75">
      <c r="B34" s="261" t="s">
        <v>223</v>
      </c>
      <c r="C34" s="266"/>
      <c r="D34" s="266"/>
      <c r="E34" s="266"/>
      <c r="F34" s="266"/>
      <c r="G34" s="266"/>
      <c r="H34" s="266"/>
      <c r="I34" s="266"/>
      <c r="J34" s="266"/>
      <c r="K34" s="267"/>
    </row>
    <row r="35" spans="2:11" ht="15.75">
      <c r="B35" s="299" t="s">
        <v>249</v>
      </c>
      <c r="C35" s="264"/>
      <c r="D35" s="264"/>
      <c r="E35" s="264"/>
      <c r="F35" s="264"/>
      <c r="G35" s="264"/>
      <c r="H35" s="264"/>
      <c r="I35" s="264"/>
      <c r="J35" s="262"/>
      <c r="K35" s="265"/>
    </row>
    <row r="36" spans="2:11" ht="30">
      <c r="B36" s="97">
        <v>11</v>
      </c>
      <c r="C36" s="96" t="s">
        <v>129</v>
      </c>
      <c r="D36" s="97" t="s">
        <v>208</v>
      </c>
      <c r="E36" s="98">
        <v>100</v>
      </c>
      <c r="F36" s="97">
        <v>100</v>
      </c>
      <c r="G36" s="97">
        <v>100</v>
      </c>
      <c r="H36" s="97">
        <v>100</v>
      </c>
      <c r="I36" s="97">
        <v>100</v>
      </c>
      <c r="J36" s="97">
        <v>100</v>
      </c>
      <c r="K36" s="97">
        <v>100</v>
      </c>
    </row>
    <row r="37" spans="2:11">
      <c r="B37" s="286" t="s">
        <v>224</v>
      </c>
      <c r="C37" s="287"/>
      <c r="D37" s="287"/>
      <c r="E37" s="287"/>
      <c r="F37" s="287"/>
      <c r="G37" s="287"/>
      <c r="H37" s="287"/>
      <c r="I37" s="287"/>
      <c r="J37" s="288"/>
      <c r="K37" s="289"/>
    </row>
    <row r="38" spans="2:11" ht="30">
      <c r="B38" s="90">
        <v>12</v>
      </c>
      <c r="C38" s="96" t="s">
        <v>225</v>
      </c>
      <c r="D38" s="97" t="s">
        <v>226</v>
      </c>
      <c r="E38" s="97">
        <v>4</v>
      </c>
      <c r="F38" s="97">
        <v>4</v>
      </c>
      <c r="G38" s="97">
        <v>4</v>
      </c>
      <c r="H38" s="97">
        <v>4</v>
      </c>
      <c r="I38" s="97">
        <v>3</v>
      </c>
      <c r="J38" s="97">
        <v>4</v>
      </c>
      <c r="K38" s="88">
        <v>4</v>
      </c>
    </row>
    <row r="39" spans="2:11" ht="30">
      <c r="B39" s="90">
        <v>13</v>
      </c>
      <c r="C39" s="96" t="s">
        <v>129</v>
      </c>
      <c r="D39" s="97" t="s">
        <v>208</v>
      </c>
      <c r="E39" s="97">
        <v>100</v>
      </c>
      <c r="F39" s="97">
        <v>100</v>
      </c>
      <c r="G39" s="97">
        <v>100</v>
      </c>
      <c r="H39" s="97">
        <v>100</v>
      </c>
      <c r="I39" s="97">
        <v>100</v>
      </c>
      <c r="J39" s="97">
        <v>100</v>
      </c>
      <c r="K39" s="91">
        <v>100</v>
      </c>
    </row>
    <row r="40" spans="2:11">
      <c r="B40" s="296" t="s">
        <v>319</v>
      </c>
      <c r="C40" s="297"/>
      <c r="D40" s="297"/>
      <c r="E40" s="297"/>
      <c r="F40" s="297"/>
      <c r="G40" s="297"/>
      <c r="H40" s="297"/>
      <c r="I40" s="297"/>
      <c r="J40" s="297"/>
      <c r="K40" s="298"/>
    </row>
    <row r="41" spans="2:11" ht="30">
      <c r="B41" s="88">
        <v>14</v>
      </c>
      <c r="C41" s="96" t="s">
        <v>129</v>
      </c>
      <c r="D41" s="97" t="s">
        <v>208</v>
      </c>
      <c r="E41" s="97">
        <v>100</v>
      </c>
      <c r="F41" s="97">
        <v>100</v>
      </c>
      <c r="G41" s="97">
        <v>100</v>
      </c>
      <c r="H41" s="97">
        <v>100</v>
      </c>
      <c r="I41" s="97">
        <v>100</v>
      </c>
      <c r="J41" s="97">
        <v>100</v>
      </c>
      <c r="K41" s="91">
        <v>100</v>
      </c>
    </row>
    <row r="42" spans="2:11" ht="33.75" hidden="1" customHeight="1">
      <c r="B42" s="296" t="s">
        <v>319</v>
      </c>
      <c r="C42" s="297"/>
      <c r="D42" s="297"/>
      <c r="E42" s="297"/>
      <c r="F42" s="297"/>
      <c r="G42" s="297"/>
      <c r="H42" s="297"/>
      <c r="I42" s="297"/>
      <c r="J42" s="297"/>
      <c r="K42" s="298"/>
    </row>
    <row r="43" spans="2:11" ht="35.25" hidden="1" customHeight="1">
      <c r="B43" s="88">
        <v>15</v>
      </c>
      <c r="C43" s="96" t="s">
        <v>129</v>
      </c>
      <c r="D43" s="97" t="s">
        <v>208</v>
      </c>
      <c r="E43" s="97">
        <v>100</v>
      </c>
      <c r="F43" s="97">
        <v>100</v>
      </c>
      <c r="G43" s="97">
        <v>100</v>
      </c>
      <c r="H43" s="97">
        <v>100</v>
      </c>
      <c r="I43" s="97">
        <v>100</v>
      </c>
      <c r="J43" s="97">
        <v>100</v>
      </c>
      <c r="K43" s="91">
        <v>100</v>
      </c>
    </row>
    <row r="44" spans="2:11" ht="30" customHeight="1">
      <c r="B44" s="296" t="s">
        <v>320</v>
      </c>
      <c r="C44" s="297"/>
      <c r="D44" s="297"/>
      <c r="E44" s="297"/>
      <c r="F44" s="297"/>
      <c r="G44" s="297"/>
      <c r="H44" s="297"/>
      <c r="I44" s="297"/>
      <c r="J44" s="297"/>
      <c r="K44" s="298"/>
    </row>
    <row r="45" spans="2:11" ht="30">
      <c r="B45" s="88">
        <v>16</v>
      </c>
      <c r="C45" s="96" t="s">
        <v>129</v>
      </c>
      <c r="D45" s="97" t="s">
        <v>208</v>
      </c>
      <c r="E45" s="97">
        <v>100</v>
      </c>
      <c r="F45" s="97">
        <v>100</v>
      </c>
      <c r="G45" s="97">
        <v>100</v>
      </c>
      <c r="H45" s="97">
        <v>100</v>
      </c>
      <c r="I45" s="97">
        <v>100</v>
      </c>
      <c r="J45" s="97">
        <v>100</v>
      </c>
      <c r="K45" s="91">
        <v>100</v>
      </c>
    </row>
    <row r="46" spans="2:11" ht="34.5" customHeight="1">
      <c r="B46" s="277" t="s">
        <v>227</v>
      </c>
      <c r="C46" s="278"/>
      <c r="D46" s="278"/>
      <c r="E46" s="278"/>
      <c r="F46" s="278"/>
      <c r="G46" s="278"/>
      <c r="H46" s="278"/>
      <c r="I46" s="278"/>
      <c r="J46" s="278"/>
      <c r="K46" s="279"/>
    </row>
    <row r="47" spans="2:11" ht="32.25" customHeight="1">
      <c r="B47" s="277" t="s">
        <v>242</v>
      </c>
      <c r="C47" s="278"/>
      <c r="D47" s="278"/>
      <c r="E47" s="278"/>
      <c r="F47" s="278"/>
      <c r="G47" s="278"/>
      <c r="H47" s="278"/>
      <c r="I47" s="278"/>
      <c r="J47" s="278"/>
      <c r="K47" s="279"/>
    </row>
    <row r="48" spans="2:11">
      <c r="B48" s="90">
        <v>13</v>
      </c>
      <c r="C48" s="96" t="s">
        <v>250</v>
      </c>
      <c r="D48" s="97" t="s">
        <v>208</v>
      </c>
      <c r="E48" s="97">
        <v>100</v>
      </c>
      <c r="F48" s="97">
        <v>100</v>
      </c>
      <c r="G48" s="97">
        <v>100</v>
      </c>
      <c r="H48" s="97">
        <v>100</v>
      </c>
      <c r="I48" s="97">
        <v>100</v>
      </c>
      <c r="J48" s="97">
        <v>100</v>
      </c>
      <c r="K48" s="88">
        <v>100</v>
      </c>
    </row>
    <row r="49" spans="2:11" ht="26.25" customHeight="1">
      <c r="B49" s="293" t="s">
        <v>228</v>
      </c>
      <c r="C49" s="294"/>
      <c r="D49" s="294"/>
      <c r="E49" s="294"/>
      <c r="F49" s="294"/>
      <c r="G49" s="294"/>
      <c r="H49" s="294"/>
      <c r="I49" s="294"/>
      <c r="J49" s="294"/>
      <c r="K49" s="295"/>
    </row>
    <row r="50" spans="2:11">
      <c r="B50" s="293" t="s">
        <v>243</v>
      </c>
      <c r="C50" s="294"/>
      <c r="D50" s="294"/>
      <c r="E50" s="294"/>
      <c r="F50" s="294"/>
      <c r="G50" s="294"/>
      <c r="H50" s="294"/>
      <c r="I50" s="294"/>
      <c r="J50" s="294"/>
      <c r="K50" s="295"/>
    </row>
    <row r="51" spans="2:11" ht="57.75" customHeight="1">
      <c r="B51" s="90">
        <v>14</v>
      </c>
      <c r="C51" s="96" t="s">
        <v>229</v>
      </c>
      <c r="D51" s="97" t="s">
        <v>208</v>
      </c>
      <c r="E51" s="97">
        <v>100</v>
      </c>
      <c r="F51" s="97">
        <v>100</v>
      </c>
      <c r="G51" s="97">
        <v>100</v>
      </c>
      <c r="H51" s="97">
        <v>100</v>
      </c>
      <c r="I51" s="97">
        <v>100</v>
      </c>
      <c r="J51" s="97">
        <v>100</v>
      </c>
      <c r="K51" s="88">
        <v>100</v>
      </c>
    </row>
    <row r="52" spans="2:11" ht="15" customHeight="1">
      <c r="B52" s="283" t="s">
        <v>244</v>
      </c>
      <c r="C52" s="284"/>
      <c r="D52" s="284"/>
      <c r="E52" s="284"/>
      <c r="F52" s="284"/>
      <c r="G52" s="284"/>
      <c r="H52" s="284"/>
      <c r="I52" s="284"/>
      <c r="J52" s="284"/>
      <c r="K52" s="285"/>
    </row>
    <row r="53" spans="2:11" ht="38.25" customHeight="1">
      <c r="B53" s="90">
        <v>15</v>
      </c>
      <c r="C53" s="96" t="s">
        <v>229</v>
      </c>
      <c r="D53" s="97" t="s">
        <v>208</v>
      </c>
      <c r="E53" s="97">
        <v>100</v>
      </c>
      <c r="F53" s="97">
        <v>100</v>
      </c>
      <c r="G53" s="97">
        <v>100</v>
      </c>
      <c r="H53" s="97">
        <v>100</v>
      </c>
      <c r="I53" s="97">
        <v>100</v>
      </c>
      <c r="J53" s="97">
        <v>100</v>
      </c>
      <c r="K53" s="88">
        <v>100</v>
      </c>
    </row>
    <row r="54" spans="2:11" ht="15" customHeight="1">
      <c r="B54" s="283" t="s">
        <v>230</v>
      </c>
      <c r="C54" s="284"/>
      <c r="D54" s="284"/>
      <c r="E54" s="284"/>
      <c r="F54" s="284"/>
      <c r="G54" s="284"/>
      <c r="H54" s="284"/>
      <c r="I54" s="284"/>
      <c r="J54" s="284"/>
      <c r="K54" s="285"/>
    </row>
    <row r="55" spans="2:11" ht="44.25" customHeight="1">
      <c r="B55" s="90">
        <v>16</v>
      </c>
      <c r="C55" s="96" t="s">
        <v>229</v>
      </c>
      <c r="D55" s="97" t="s">
        <v>208</v>
      </c>
      <c r="E55" s="97">
        <v>100</v>
      </c>
      <c r="F55" s="97">
        <v>100</v>
      </c>
      <c r="G55" s="97">
        <v>100</v>
      </c>
      <c r="H55" s="97">
        <v>100</v>
      </c>
      <c r="I55" s="97">
        <v>100</v>
      </c>
      <c r="J55" s="97">
        <v>100</v>
      </c>
      <c r="K55" s="88">
        <v>100</v>
      </c>
    </row>
    <row r="56" spans="2:11" ht="15" customHeight="1">
      <c r="B56" s="283" t="s">
        <v>231</v>
      </c>
      <c r="C56" s="284"/>
      <c r="D56" s="284"/>
      <c r="E56" s="284"/>
      <c r="F56" s="284"/>
      <c r="G56" s="284"/>
      <c r="H56" s="284"/>
      <c r="I56" s="284"/>
      <c r="J56" s="284"/>
      <c r="K56" s="285"/>
    </row>
    <row r="57" spans="2:11" ht="37.5" customHeight="1">
      <c r="B57" s="90">
        <v>17</v>
      </c>
      <c r="C57" s="96" t="s">
        <v>229</v>
      </c>
      <c r="D57" s="97" t="s">
        <v>208</v>
      </c>
      <c r="E57" s="97">
        <v>100</v>
      </c>
      <c r="F57" s="97">
        <v>100</v>
      </c>
      <c r="G57" s="97">
        <v>100</v>
      </c>
      <c r="H57" s="97">
        <v>100</v>
      </c>
      <c r="I57" s="97">
        <v>100</v>
      </c>
      <c r="J57" s="97">
        <v>100</v>
      </c>
      <c r="K57" s="88">
        <v>100</v>
      </c>
    </row>
    <row r="58" spans="2:11" ht="31.5" customHeight="1">
      <c r="B58" s="283" t="s">
        <v>232</v>
      </c>
      <c r="C58" s="284"/>
      <c r="D58" s="284"/>
      <c r="E58" s="284"/>
      <c r="F58" s="284"/>
      <c r="G58" s="284"/>
      <c r="H58" s="284"/>
      <c r="I58" s="284"/>
      <c r="J58" s="284"/>
      <c r="K58" s="285"/>
    </row>
    <row r="59" spans="2:11" ht="60">
      <c r="B59" s="90">
        <v>18</v>
      </c>
      <c r="C59" s="96" t="s">
        <v>229</v>
      </c>
      <c r="D59" s="97" t="s">
        <v>208</v>
      </c>
      <c r="E59" s="97">
        <v>100</v>
      </c>
      <c r="F59" s="97">
        <v>100</v>
      </c>
      <c r="G59" s="97">
        <v>100</v>
      </c>
      <c r="H59" s="97">
        <v>100</v>
      </c>
      <c r="I59" s="97">
        <v>100</v>
      </c>
      <c r="J59" s="97">
        <v>100</v>
      </c>
      <c r="K59" s="88">
        <v>100</v>
      </c>
    </row>
    <row r="60" spans="2:11" ht="45" customHeight="1">
      <c r="B60" s="290" t="s">
        <v>311</v>
      </c>
      <c r="C60" s="291"/>
      <c r="D60" s="291"/>
      <c r="E60" s="291"/>
      <c r="F60" s="291"/>
      <c r="G60" s="291"/>
      <c r="H60" s="291"/>
      <c r="I60" s="291"/>
      <c r="J60" s="291"/>
      <c r="K60" s="292"/>
    </row>
    <row r="61" spans="2:11" ht="60">
      <c r="B61" s="88">
        <v>19</v>
      </c>
      <c r="C61" s="96" t="s">
        <v>229</v>
      </c>
      <c r="D61" s="97" t="s">
        <v>208</v>
      </c>
      <c r="E61" s="97">
        <v>100</v>
      </c>
      <c r="F61" s="97">
        <v>100</v>
      </c>
      <c r="G61" s="97">
        <v>100</v>
      </c>
      <c r="H61" s="97">
        <v>100</v>
      </c>
      <c r="I61" s="97">
        <v>100</v>
      </c>
      <c r="J61" s="97">
        <v>100</v>
      </c>
      <c r="K61" s="88">
        <v>100</v>
      </c>
    </row>
    <row r="62" spans="2:11" ht="15" customHeight="1">
      <c r="B62" s="283" t="s">
        <v>245</v>
      </c>
      <c r="C62" s="284"/>
      <c r="D62" s="284"/>
      <c r="E62" s="284"/>
      <c r="F62" s="284"/>
      <c r="G62" s="284"/>
      <c r="H62" s="284"/>
      <c r="I62" s="284"/>
      <c r="J62" s="284"/>
      <c r="K62" s="285"/>
    </row>
    <row r="63" spans="2:11">
      <c r="B63" s="293" t="s">
        <v>246</v>
      </c>
      <c r="C63" s="294"/>
      <c r="D63" s="294"/>
      <c r="E63" s="294"/>
      <c r="F63" s="294"/>
      <c r="G63" s="294"/>
      <c r="H63" s="294"/>
      <c r="I63" s="294"/>
      <c r="J63" s="294"/>
      <c r="K63" s="295"/>
    </row>
    <row r="64" spans="2:11" ht="30">
      <c r="B64" s="90">
        <v>20</v>
      </c>
      <c r="C64" s="96" t="s">
        <v>129</v>
      </c>
      <c r="D64" s="97" t="s">
        <v>208</v>
      </c>
      <c r="E64" s="97">
        <v>100</v>
      </c>
      <c r="F64" s="97">
        <v>100</v>
      </c>
      <c r="G64" s="97">
        <v>100</v>
      </c>
      <c r="H64" s="97">
        <v>100</v>
      </c>
      <c r="I64" s="97">
        <v>100</v>
      </c>
      <c r="J64" s="97">
        <v>100</v>
      </c>
      <c r="K64" s="88">
        <v>100</v>
      </c>
    </row>
    <row r="65" spans="2:11" ht="15" customHeight="1">
      <c r="B65" s="283" t="s">
        <v>247</v>
      </c>
      <c r="C65" s="284"/>
      <c r="D65" s="284"/>
      <c r="E65" s="284"/>
      <c r="F65" s="284"/>
      <c r="G65" s="284"/>
      <c r="H65" s="284"/>
      <c r="I65" s="284"/>
      <c r="J65" s="284"/>
      <c r="K65" s="285"/>
    </row>
    <row r="66" spans="2:11" ht="30">
      <c r="B66" s="88">
        <v>21</v>
      </c>
      <c r="C66" s="96" t="s">
        <v>129</v>
      </c>
      <c r="D66" s="97" t="s">
        <v>208</v>
      </c>
      <c r="E66" s="97">
        <v>100</v>
      </c>
      <c r="F66" s="97">
        <v>100</v>
      </c>
      <c r="G66" s="97">
        <v>100</v>
      </c>
      <c r="H66" s="97">
        <v>100</v>
      </c>
      <c r="I66" s="97">
        <v>100</v>
      </c>
      <c r="J66" s="97">
        <v>100</v>
      </c>
      <c r="K66" s="97">
        <v>100</v>
      </c>
    </row>
    <row r="67" spans="2:11" ht="15" customHeight="1">
      <c r="B67" s="283" t="s">
        <v>233</v>
      </c>
      <c r="C67" s="284"/>
      <c r="D67" s="284"/>
      <c r="E67" s="284"/>
      <c r="F67" s="284"/>
      <c r="G67" s="284"/>
      <c r="H67" s="284"/>
      <c r="I67" s="284"/>
      <c r="J67" s="284"/>
      <c r="K67" s="285"/>
    </row>
    <row r="68" spans="2:11" ht="30">
      <c r="B68" s="90">
        <v>22</v>
      </c>
      <c r="C68" s="96" t="s">
        <v>129</v>
      </c>
      <c r="D68" s="97" t="s">
        <v>208</v>
      </c>
      <c r="E68" s="97">
        <v>100</v>
      </c>
      <c r="F68" s="97">
        <v>100</v>
      </c>
      <c r="G68" s="97">
        <v>100</v>
      </c>
      <c r="H68" s="97">
        <v>100</v>
      </c>
      <c r="I68" s="97">
        <v>100</v>
      </c>
      <c r="J68" s="97">
        <v>100</v>
      </c>
      <c r="K68" s="88">
        <v>100</v>
      </c>
    </row>
    <row r="69" spans="2:11" ht="15" customHeight="1">
      <c r="B69" s="283" t="s">
        <v>248</v>
      </c>
      <c r="C69" s="284"/>
      <c r="D69" s="284"/>
      <c r="E69" s="284"/>
      <c r="F69" s="284"/>
      <c r="G69" s="284"/>
      <c r="H69" s="284"/>
      <c r="I69" s="284"/>
      <c r="J69" s="284"/>
      <c r="K69" s="285"/>
    </row>
    <row r="70" spans="2:11">
      <c r="B70" s="293" t="s">
        <v>234</v>
      </c>
      <c r="C70" s="294"/>
      <c r="D70" s="294"/>
      <c r="E70" s="294"/>
      <c r="F70" s="294"/>
      <c r="G70" s="294"/>
      <c r="H70" s="294"/>
      <c r="I70" s="294"/>
      <c r="J70" s="294"/>
      <c r="K70" s="295"/>
    </row>
    <row r="71" spans="2:11" ht="30">
      <c r="B71" s="90">
        <v>22</v>
      </c>
      <c r="C71" s="96" t="s">
        <v>129</v>
      </c>
      <c r="D71" s="97" t="s">
        <v>208</v>
      </c>
      <c r="E71" s="97">
        <v>100</v>
      </c>
      <c r="F71" s="97">
        <v>100</v>
      </c>
      <c r="G71" s="97">
        <v>100</v>
      </c>
      <c r="H71" s="97">
        <v>100</v>
      </c>
      <c r="I71" s="97">
        <v>100</v>
      </c>
      <c r="J71" s="97">
        <v>100</v>
      </c>
      <c r="K71" s="88">
        <v>100</v>
      </c>
    </row>
  </sheetData>
  <mergeCells count="37">
    <mergeCell ref="B32:K32"/>
    <mergeCell ref="B40:K40"/>
    <mergeCell ref="B42:K42"/>
    <mergeCell ref="B44:K44"/>
    <mergeCell ref="B52:K52"/>
    <mergeCell ref="B50:K50"/>
    <mergeCell ref="B49:K49"/>
    <mergeCell ref="B46:K46"/>
    <mergeCell ref="B34:K34"/>
    <mergeCell ref="B35:K35"/>
    <mergeCell ref="B63:K63"/>
    <mergeCell ref="B65:K65"/>
    <mergeCell ref="B70:K70"/>
    <mergeCell ref="B69:K69"/>
    <mergeCell ref="B67:K67"/>
    <mergeCell ref="B58:K58"/>
    <mergeCell ref="B62:K62"/>
    <mergeCell ref="B54:K54"/>
    <mergeCell ref="B56:K56"/>
    <mergeCell ref="B37:K37"/>
    <mergeCell ref="B47:K47"/>
    <mergeCell ref="B60:K60"/>
    <mergeCell ref="B25:K25"/>
    <mergeCell ref="B29:K29"/>
    <mergeCell ref="C6:C7"/>
    <mergeCell ref="D6:D7"/>
    <mergeCell ref="B6:B7"/>
    <mergeCell ref="E6:K6"/>
    <mergeCell ref="B8:K8"/>
    <mergeCell ref="B19:K19"/>
    <mergeCell ref="B4:K4"/>
    <mergeCell ref="I1:K1"/>
    <mergeCell ref="B11:K11"/>
    <mergeCell ref="B15:K15"/>
    <mergeCell ref="B21:K21"/>
    <mergeCell ref="I2:K2"/>
    <mergeCell ref="E3:K3"/>
  </mergeCells>
  <pageMargins left="0.70866141732283472" right="0.70866141732283472" top="0.35433070866141736" bottom="0.15748031496062992" header="0.31496062992125984" footer="0.31496062992125984"/>
  <pageSetup paperSize="9" scale="85" fitToHeight="0" orientation="landscape" r:id="rId1"/>
</worksheet>
</file>

<file path=xl/worksheets/sheet4.xml><?xml version="1.0" encoding="utf-8"?>
<worksheet xmlns="http://schemas.openxmlformats.org/spreadsheetml/2006/main" xmlns:r="http://schemas.openxmlformats.org/officeDocument/2006/relationships">
  <sheetPr>
    <tabColor rgb="FFFFFF00"/>
    <pageSetUpPr fitToPage="1"/>
  </sheetPr>
  <dimension ref="B1:F62"/>
  <sheetViews>
    <sheetView zoomScaleNormal="100" zoomScaleSheetLayoutView="100" workbookViewId="0">
      <selection activeCell="E2" sqref="E2:F2"/>
    </sheetView>
  </sheetViews>
  <sheetFormatPr defaultRowHeight="15"/>
  <cols>
    <col min="3" max="3" width="42" customWidth="1"/>
    <col min="4" max="4" width="11.7109375" customWidth="1"/>
    <col min="5" max="5" width="111.7109375" customWidth="1"/>
    <col min="6" max="6" width="29.28515625" customWidth="1"/>
  </cols>
  <sheetData>
    <row r="1" spans="2:6" ht="29.25" customHeight="1">
      <c r="E1" s="255" t="s">
        <v>288</v>
      </c>
      <c r="F1" s="255"/>
    </row>
    <row r="2" spans="2:6" ht="15.75">
      <c r="E2" s="255" t="s">
        <v>377</v>
      </c>
      <c r="F2" s="255"/>
    </row>
    <row r="3" spans="2:6" ht="77.25" customHeight="1">
      <c r="B3" s="250" t="s">
        <v>274</v>
      </c>
      <c r="C3" s="251"/>
      <c r="D3" s="251"/>
      <c r="E3" s="251"/>
      <c r="F3" s="251"/>
    </row>
    <row r="5" spans="2:6" ht="97.5" customHeight="1">
      <c r="B5" s="11" t="s">
        <v>18</v>
      </c>
      <c r="C5" s="11" t="s">
        <v>21</v>
      </c>
      <c r="D5" s="11" t="s">
        <v>19</v>
      </c>
      <c r="E5" s="11" t="s">
        <v>22</v>
      </c>
      <c r="F5" s="11" t="s">
        <v>23</v>
      </c>
    </row>
    <row r="6" spans="2:6" ht="15.75" customHeight="1">
      <c r="B6" s="277" t="s">
        <v>251</v>
      </c>
      <c r="C6" s="278"/>
      <c r="D6" s="278"/>
      <c r="E6" s="278"/>
      <c r="F6" s="278"/>
    </row>
    <row r="7" spans="2:6" ht="234.75" customHeight="1">
      <c r="B7" s="88">
        <v>1</v>
      </c>
      <c r="C7" s="141" t="s">
        <v>123</v>
      </c>
      <c r="D7" s="88" t="s">
        <v>208</v>
      </c>
      <c r="E7" s="142" t="s">
        <v>278</v>
      </c>
      <c r="F7" s="83" t="s">
        <v>46</v>
      </c>
    </row>
    <row r="8" spans="2:6" ht="107.25" customHeight="1">
      <c r="B8" s="88">
        <v>2</v>
      </c>
      <c r="C8" s="141" t="s">
        <v>210</v>
      </c>
      <c r="D8" s="88" t="s">
        <v>208</v>
      </c>
      <c r="E8" s="142" t="s">
        <v>279</v>
      </c>
      <c r="F8" s="83" t="s">
        <v>46</v>
      </c>
    </row>
    <row r="9" spans="2:6" ht="15.75">
      <c r="B9" s="261" t="s">
        <v>214</v>
      </c>
      <c r="C9" s="262"/>
      <c r="D9" s="262"/>
      <c r="E9" s="262"/>
      <c r="F9" s="262"/>
    </row>
    <row r="10" spans="2:6" ht="16.5" thickBot="1">
      <c r="B10" s="261" t="s">
        <v>215</v>
      </c>
      <c r="C10" s="264"/>
      <c r="D10" s="264"/>
      <c r="E10" s="264"/>
      <c r="F10" s="264"/>
    </row>
    <row r="11" spans="2:6" ht="195.75" thickBot="1">
      <c r="B11" s="95">
        <v>3</v>
      </c>
      <c r="C11" s="96" t="s">
        <v>216</v>
      </c>
      <c r="D11" s="97" t="s">
        <v>208</v>
      </c>
      <c r="E11" s="98" t="s">
        <v>277</v>
      </c>
      <c r="F11" s="83" t="s">
        <v>46</v>
      </c>
    </row>
    <row r="12" spans="2:6" ht="195.75" thickBot="1">
      <c r="B12" s="99">
        <v>4</v>
      </c>
      <c r="C12" s="96" t="s">
        <v>129</v>
      </c>
      <c r="D12" s="97" t="s">
        <v>208</v>
      </c>
      <c r="E12" s="97" t="s">
        <v>280</v>
      </c>
      <c r="F12" s="83" t="s">
        <v>46</v>
      </c>
    </row>
    <row r="13" spans="2:6" ht="15.75" hidden="1">
      <c r="B13" s="261" t="s">
        <v>217</v>
      </c>
      <c r="C13" s="266"/>
      <c r="D13" s="266"/>
      <c r="E13" s="266"/>
      <c r="F13" s="266"/>
    </row>
    <row r="14" spans="2:6" ht="57" hidden="1" customHeight="1">
      <c r="B14" s="88">
        <v>5</v>
      </c>
      <c r="C14" s="141" t="s">
        <v>129</v>
      </c>
      <c r="D14" s="88" t="s">
        <v>208</v>
      </c>
      <c r="E14" s="143"/>
      <c r="F14" s="83" t="s">
        <v>46</v>
      </c>
    </row>
    <row r="15" spans="2:6" hidden="1">
      <c r="B15" s="141"/>
      <c r="C15" s="141"/>
      <c r="D15" s="141"/>
      <c r="E15" s="141"/>
      <c r="F15" s="141"/>
    </row>
    <row r="16" spans="2:6" hidden="1">
      <c r="B16" s="141"/>
      <c r="C16" s="141"/>
      <c r="D16" s="141"/>
      <c r="E16" s="141"/>
      <c r="F16" s="141"/>
    </row>
    <row r="17" spans="2:6" ht="21.75" customHeight="1">
      <c r="B17" s="261" t="s">
        <v>218</v>
      </c>
      <c r="C17" s="264"/>
      <c r="D17" s="264"/>
      <c r="E17" s="264"/>
      <c r="F17" s="264"/>
    </row>
    <row r="18" spans="2:6" ht="409.5">
      <c r="B18" s="90">
        <v>6</v>
      </c>
      <c r="C18" s="96" t="s">
        <v>219</v>
      </c>
      <c r="D18" s="97" t="s">
        <v>220</v>
      </c>
      <c r="E18" s="144" t="s">
        <v>275</v>
      </c>
      <c r="F18" s="83" t="s">
        <v>46</v>
      </c>
    </row>
    <row r="19" spans="2:6" ht="210">
      <c r="B19" s="90">
        <v>7</v>
      </c>
      <c r="C19" s="96" t="s">
        <v>129</v>
      </c>
      <c r="D19" s="97" t="s">
        <v>208</v>
      </c>
      <c r="E19" s="144" t="s">
        <v>281</v>
      </c>
      <c r="F19" s="83" t="s">
        <v>46</v>
      </c>
    </row>
    <row r="20" spans="2:6">
      <c r="B20" s="93"/>
      <c r="C20" s="94"/>
      <c r="D20" s="94"/>
      <c r="E20" s="94"/>
      <c r="F20" s="94"/>
    </row>
    <row r="21" spans="2:6" ht="15.75">
      <c r="B21" s="268" t="s">
        <v>359</v>
      </c>
      <c r="C21" s="269"/>
      <c r="D21" s="269"/>
      <c r="E21" s="269"/>
      <c r="F21" s="269"/>
    </row>
    <row r="22" spans="2:6" ht="78.75">
      <c r="B22" s="90">
        <v>8</v>
      </c>
      <c r="C22" s="96" t="s">
        <v>222</v>
      </c>
      <c r="D22" s="97" t="s">
        <v>220</v>
      </c>
      <c r="E22" s="97">
        <v>0</v>
      </c>
      <c r="F22" s="83" t="s">
        <v>46</v>
      </c>
    </row>
    <row r="23" spans="2:6" ht="78.75">
      <c r="B23" s="90">
        <v>9</v>
      </c>
      <c r="C23" s="96" t="s">
        <v>129</v>
      </c>
      <c r="D23" s="97" t="s">
        <v>208</v>
      </c>
      <c r="E23" s="144" t="s">
        <v>283</v>
      </c>
      <c r="F23" s="83" t="s">
        <v>46</v>
      </c>
    </row>
    <row r="24" spans="2:6" ht="15.75" customHeight="1">
      <c r="B24" s="304" t="s">
        <v>360</v>
      </c>
      <c r="C24" s="269"/>
      <c r="D24" s="269"/>
      <c r="E24" s="269"/>
      <c r="F24" s="269"/>
    </row>
    <row r="25" spans="2:6" ht="78.75">
      <c r="B25" s="88">
        <v>10</v>
      </c>
      <c r="C25" s="96" t="s">
        <v>129</v>
      </c>
      <c r="D25" s="97" t="s">
        <v>208</v>
      </c>
      <c r="E25" s="144" t="s">
        <v>283</v>
      </c>
      <c r="F25" s="83" t="s">
        <v>46</v>
      </c>
    </row>
    <row r="26" spans="2:6" ht="15.75">
      <c r="B26" s="261" t="s">
        <v>223</v>
      </c>
      <c r="C26" s="266"/>
      <c r="D26" s="266"/>
      <c r="E26" s="266"/>
      <c r="F26" s="266"/>
    </row>
    <row r="27" spans="2:6" ht="15.75">
      <c r="B27" s="299" t="s">
        <v>249</v>
      </c>
      <c r="C27" s="264"/>
      <c r="D27" s="264"/>
      <c r="E27" s="264"/>
      <c r="F27" s="264"/>
    </row>
    <row r="28" spans="2:6" ht="240">
      <c r="B28" s="97">
        <v>11</v>
      </c>
      <c r="C28" s="96" t="s">
        <v>129</v>
      </c>
      <c r="D28" s="97" t="s">
        <v>208</v>
      </c>
      <c r="E28" s="145" t="s">
        <v>276</v>
      </c>
      <c r="F28" s="83" t="s">
        <v>46</v>
      </c>
    </row>
    <row r="29" spans="2:6">
      <c r="B29" s="286" t="s">
        <v>224</v>
      </c>
      <c r="C29" s="287"/>
      <c r="D29" s="287"/>
      <c r="E29" s="287"/>
      <c r="F29" s="287"/>
    </row>
    <row r="30" spans="2:6" ht="24.75" customHeight="1">
      <c r="B30" s="90">
        <v>12</v>
      </c>
      <c r="C30" s="96" t="s">
        <v>225</v>
      </c>
      <c r="D30" s="97" t="s">
        <v>226</v>
      </c>
      <c r="E30" s="97">
        <v>4</v>
      </c>
      <c r="F30" s="83" t="s">
        <v>46</v>
      </c>
    </row>
    <row r="31" spans="2:6" ht="78.75" customHeight="1">
      <c r="B31" s="90">
        <v>13</v>
      </c>
      <c r="C31" s="96" t="s">
        <v>129</v>
      </c>
      <c r="D31" s="97" t="s">
        <v>208</v>
      </c>
      <c r="E31" s="144" t="s">
        <v>284</v>
      </c>
      <c r="F31" s="83" t="s">
        <v>46</v>
      </c>
    </row>
    <row r="32" spans="2:6" ht="15.75" customHeight="1">
      <c r="B32" s="296" t="s">
        <v>321</v>
      </c>
      <c r="C32" s="297"/>
      <c r="D32" s="297"/>
      <c r="E32" s="297"/>
      <c r="F32" s="297"/>
    </row>
    <row r="33" spans="2:6" ht="78.75">
      <c r="B33" s="88">
        <v>14</v>
      </c>
      <c r="C33" s="96" t="s">
        <v>129</v>
      </c>
      <c r="D33" s="97" t="s">
        <v>208</v>
      </c>
      <c r="E33" s="144" t="s">
        <v>284</v>
      </c>
      <c r="F33" s="83" t="s">
        <v>46</v>
      </c>
    </row>
    <row r="34" spans="2:6">
      <c r="B34" s="296" t="s">
        <v>322</v>
      </c>
      <c r="C34" s="297"/>
      <c r="D34" s="297"/>
      <c r="E34" s="297"/>
      <c r="F34" s="297"/>
    </row>
    <row r="35" spans="2:6" ht="78.75">
      <c r="B35" s="88">
        <v>15</v>
      </c>
      <c r="C35" s="96" t="s">
        <v>129</v>
      </c>
      <c r="D35" s="97" t="s">
        <v>208</v>
      </c>
      <c r="E35" s="144" t="s">
        <v>284</v>
      </c>
      <c r="F35" s="83" t="s">
        <v>46</v>
      </c>
    </row>
    <row r="36" spans="2:6" ht="15.75">
      <c r="B36" s="162"/>
      <c r="C36" s="159"/>
      <c r="D36" s="160"/>
      <c r="E36" s="163"/>
      <c r="F36" s="164"/>
    </row>
    <row r="37" spans="2:6" ht="36.75" customHeight="1">
      <c r="B37" s="300" t="s">
        <v>361</v>
      </c>
      <c r="C37" s="301"/>
      <c r="D37" s="301"/>
      <c r="E37" s="301"/>
      <c r="F37" s="301"/>
    </row>
    <row r="38" spans="2:6" ht="33.75" customHeight="1">
      <c r="B38" s="302" t="s">
        <v>242</v>
      </c>
      <c r="C38" s="303"/>
      <c r="D38" s="303"/>
      <c r="E38" s="303"/>
      <c r="F38" s="303"/>
    </row>
    <row r="39" spans="2:6" ht="78.75">
      <c r="B39" s="90">
        <v>16</v>
      </c>
      <c r="C39" s="96" t="s">
        <v>250</v>
      </c>
      <c r="D39" s="97" t="s">
        <v>208</v>
      </c>
      <c r="E39" s="144" t="s">
        <v>284</v>
      </c>
      <c r="F39" s="83" t="s">
        <v>46</v>
      </c>
    </row>
    <row r="40" spans="2:6">
      <c r="B40" s="310" t="s">
        <v>228</v>
      </c>
      <c r="C40" s="311"/>
      <c r="D40" s="311"/>
      <c r="E40" s="311"/>
      <c r="F40" s="311"/>
    </row>
    <row r="41" spans="2:6">
      <c r="B41" s="293" t="s">
        <v>243</v>
      </c>
      <c r="C41" s="305"/>
      <c r="D41" s="305"/>
      <c r="E41" s="305"/>
      <c r="F41" s="305"/>
    </row>
    <row r="42" spans="2:6" ht="105">
      <c r="B42" s="90">
        <v>17</v>
      </c>
      <c r="C42" s="96" t="s">
        <v>229</v>
      </c>
      <c r="D42" s="97" t="s">
        <v>208</v>
      </c>
      <c r="E42" s="144" t="s">
        <v>284</v>
      </c>
      <c r="F42" s="83" t="s">
        <v>46</v>
      </c>
    </row>
    <row r="43" spans="2:6" ht="25.5" customHeight="1">
      <c r="B43" s="283" t="s">
        <v>244</v>
      </c>
      <c r="C43" s="284"/>
      <c r="D43" s="284"/>
      <c r="E43" s="284"/>
      <c r="F43" s="284"/>
    </row>
    <row r="44" spans="2:6" ht="101.25" customHeight="1">
      <c r="B44" s="90">
        <v>18</v>
      </c>
      <c r="C44" s="96" t="s">
        <v>229</v>
      </c>
      <c r="D44" s="97" t="s">
        <v>208</v>
      </c>
      <c r="E44" s="144" t="s">
        <v>284</v>
      </c>
      <c r="F44" s="83" t="s">
        <v>46</v>
      </c>
    </row>
    <row r="45" spans="2:6">
      <c r="B45" s="283" t="s">
        <v>230</v>
      </c>
      <c r="C45" s="284"/>
      <c r="D45" s="284"/>
      <c r="E45" s="284"/>
      <c r="F45" s="284"/>
    </row>
    <row r="46" spans="2:6" ht="105">
      <c r="B46" s="90">
        <v>19</v>
      </c>
      <c r="C46" s="96" t="s">
        <v>229</v>
      </c>
      <c r="D46" s="97" t="s">
        <v>208</v>
      </c>
      <c r="E46" s="144" t="s">
        <v>284</v>
      </c>
      <c r="F46" s="83" t="s">
        <v>46</v>
      </c>
    </row>
    <row r="47" spans="2:6">
      <c r="B47" s="283" t="s">
        <v>231</v>
      </c>
      <c r="C47" s="284"/>
      <c r="D47" s="284"/>
      <c r="E47" s="284"/>
      <c r="F47" s="284"/>
    </row>
    <row r="48" spans="2:6" ht="105">
      <c r="B48" s="90">
        <v>20</v>
      </c>
      <c r="C48" s="96" t="s">
        <v>229</v>
      </c>
      <c r="D48" s="97" t="s">
        <v>208</v>
      </c>
      <c r="E48" s="144" t="s">
        <v>284</v>
      </c>
      <c r="F48" s="83" t="s">
        <v>46</v>
      </c>
    </row>
    <row r="49" spans="2:6" ht="38.25" customHeight="1">
      <c r="B49" s="306" t="s">
        <v>362</v>
      </c>
      <c r="C49" s="306"/>
      <c r="D49" s="306"/>
      <c r="E49" s="306"/>
      <c r="F49" s="306"/>
    </row>
    <row r="50" spans="2:6" ht="165">
      <c r="B50" s="90">
        <v>21</v>
      </c>
      <c r="C50" s="96" t="s">
        <v>229</v>
      </c>
      <c r="D50" s="97" t="s">
        <v>208</v>
      </c>
      <c r="E50" s="97" t="s">
        <v>282</v>
      </c>
      <c r="F50" s="83" t="s">
        <v>46</v>
      </c>
    </row>
    <row r="51" spans="2:6">
      <c r="B51" s="296" t="s">
        <v>311</v>
      </c>
      <c r="C51" s="297"/>
      <c r="D51" s="297"/>
      <c r="E51" s="297"/>
      <c r="F51" s="297"/>
    </row>
    <row r="52" spans="2:6" ht="105">
      <c r="B52" s="88">
        <v>22</v>
      </c>
      <c r="C52" s="96" t="s">
        <v>229</v>
      </c>
      <c r="D52" s="97" t="s">
        <v>208</v>
      </c>
      <c r="E52" s="144" t="s">
        <v>284</v>
      </c>
      <c r="F52" s="83" t="s">
        <v>46</v>
      </c>
    </row>
    <row r="53" spans="2:6">
      <c r="B53" s="283" t="s">
        <v>245</v>
      </c>
      <c r="C53" s="284"/>
      <c r="D53" s="284"/>
      <c r="E53" s="284"/>
      <c r="F53" s="284"/>
    </row>
    <row r="54" spans="2:6">
      <c r="B54" s="293" t="s">
        <v>246</v>
      </c>
      <c r="C54" s="305"/>
      <c r="D54" s="305"/>
      <c r="E54" s="305"/>
      <c r="F54" s="305"/>
    </row>
    <row r="55" spans="2:6" ht="78.75">
      <c r="B55" s="90">
        <v>23</v>
      </c>
      <c r="C55" s="96" t="s">
        <v>129</v>
      </c>
      <c r="D55" s="97" t="s">
        <v>208</v>
      </c>
      <c r="E55" s="144" t="s">
        <v>284</v>
      </c>
      <c r="F55" s="83" t="s">
        <v>46</v>
      </c>
    </row>
    <row r="56" spans="2:6">
      <c r="B56" s="307" t="s">
        <v>247</v>
      </c>
      <c r="C56" s="308"/>
      <c r="D56" s="308"/>
      <c r="E56" s="308"/>
      <c r="F56" s="308"/>
    </row>
    <row r="57" spans="2:6" ht="78.75">
      <c r="B57" s="88">
        <v>24</v>
      </c>
      <c r="C57" s="96" t="s">
        <v>129</v>
      </c>
      <c r="D57" s="97" t="s">
        <v>208</v>
      </c>
      <c r="E57" s="144" t="s">
        <v>284</v>
      </c>
      <c r="F57" s="83" t="s">
        <v>46</v>
      </c>
    </row>
    <row r="58" spans="2:6">
      <c r="B58" s="309" t="s">
        <v>233</v>
      </c>
      <c r="C58" s="308"/>
      <c r="D58" s="308"/>
      <c r="E58" s="308"/>
      <c r="F58" s="308"/>
    </row>
    <row r="59" spans="2:6" ht="78.75">
      <c r="B59" s="90">
        <v>25</v>
      </c>
      <c r="C59" s="96" t="s">
        <v>129</v>
      </c>
      <c r="D59" s="97" t="s">
        <v>208</v>
      </c>
      <c r="E59" s="144" t="s">
        <v>284</v>
      </c>
      <c r="F59" s="83" t="s">
        <v>46</v>
      </c>
    </row>
    <row r="60" spans="2:6">
      <c r="B60" s="283" t="s">
        <v>248</v>
      </c>
      <c r="C60" s="284"/>
      <c r="D60" s="284"/>
      <c r="E60" s="284"/>
      <c r="F60" s="284"/>
    </row>
    <row r="61" spans="2:6">
      <c r="B61" s="293" t="s">
        <v>234</v>
      </c>
      <c r="C61" s="305"/>
      <c r="D61" s="305"/>
      <c r="E61" s="305"/>
      <c r="F61" s="305"/>
    </row>
    <row r="62" spans="2:6" ht="78.75">
      <c r="B62" s="90">
        <v>25</v>
      </c>
      <c r="C62" s="96" t="s">
        <v>129</v>
      </c>
      <c r="D62" s="97" t="s">
        <v>208</v>
      </c>
      <c r="E62" s="144" t="s">
        <v>284</v>
      </c>
      <c r="F62" s="83" t="s">
        <v>46</v>
      </c>
    </row>
  </sheetData>
  <mergeCells count="30">
    <mergeCell ref="B24:F24"/>
    <mergeCell ref="B60:F60"/>
    <mergeCell ref="B61:F61"/>
    <mergeCell ref="B49:F49"/>
    <mergeCell ref="B53:F53"/>
    <mergeCell ref="B54:F54"/>
    <mergeCell ref="B56:F56"/>
    <mergeCell ref="B58:F58"/>
    <mergeCell ref="B51:F51"/>
    <mergeCell ref="B40:F40"/>
    <mergeCell ref="B41:F41"/>
    <mergeCell ref="B43:F43"/>
    <mergeCell ref="B45:F45"/>
    <mergeCell ref="B47:F47"/>
    <mergeCell ref="B26:F26"/>
    <mergeCell ref="B27:F27"/>
    <mergeCell ref="B29:F29"/>
    <mergeCell ref="B37:F37"/>
    <mergeCell ref="B38:F38"/>
    <mergeCell ref="B32:F32"/>
    <mergeCell ref="B34:F34"/>
    <mergeCell ref="B13:F13"/>
    <mergeCell ref="B17:F17"/>
    <mergeCell ref="B21:F21"/>
    <mergeCell ref="E1:F1"/>
    <mergeCell ref="B3:F3"/>
    <mergeCell ref="B6:F6"/>
    <mergeCell ref="B9:F9"/>
    <mergeCell ref="B10:F10"/>
    <mergeCell ref="E2:F2"/>
  </mergeCells>
  <pageMargins left="0.70866141732283472" right="0.70866141732283472" top="0.15748031496062992" bottom="0.15748031496062992" header="0.31496062992125984" footer="0.31496062992125984"/>
  <pageSetup paperSize="9" scale="62" fitToHeight="0" orientation="landscape" verticalDpi="0" r:id="rId1"/>
  <rowBreaks count="1" manualBreakCount="1">
    <brk id="14" max="16383" man="1"/>
  </rowBreaks>
</worksheet>
</file>

<file path=xl/worksheets/sheet5.xml><?xml version="1.0" encoding="utf-8"?>
<worksheet xmlns="http://schemas.openxmlformats.org/spreadsheetml/2006/main" xmlns:r="http://schemas.openxmlformats.org/officeDocument/2006/relationships">
  <sheetPr>
    <tabColor rgb="FFFF0000"/>
  </sheetPr>
  <dimension ref="B1:L135"/>
  <sheetViews>
    <sheetView view="pageBreakPreview" zoomScale="86" zoomScaleNormal="100" zoomScaleSheetLayoutView="86" workbookViewId="0">
      <pane ySplit="8" topLeftCell="A39" activePane="bottomLeft" state="frozen"/>
      <selection activeCell="A8" sqref="A8"/>
      <selection pane="bottomLeft" activeCell="L87" sqref="L87"/>
    </sheetView>
  </sheetViews>
  <sheetFormatPr defaultRowHeight="15"/>
  <cols>
    <col min="2" max="2" width="21.42578125" customWidth="1"/>
    <col min="3" max="3" width="42.85546875" customWidth="1"/>
    <col min="4" max="4" width="17.42578125" customWidth="1"/>
    <col min="5" max="5" width="18.5703125" hidden="1" customWidth="1"/>
    <col min="6" max="6" width="10.85546875" customWidth="1"/>
    <col min="7" max="7" width="11.5703125" customWidth="1"/>
    <col min="8" max="8" width="11.140625" customWidth="1"/>
    <col min="9" max="9" width="11.28515625" customWidth="1"/>
    <col min="10" max="10" width="11.42578125" customWidth="1"/>
    <col min="11" max="11" width="11.140625" customWidth="1"/>
    <col min="12" max="12" width="14.28515625" customWidth="1"/>
  </cols>
  <sheetData>
    <row r="1" spans="2:12" ht="36" customHeight="1">
      <c r="G1" s="255" t="s">
        <v>289</v>
      </c>
      <c r="H1" s="255"/>
      <c r="I1" s="255"/>
      <c r="J1" s="255"/>
      <c r="K1" s="255"/>
    </row>
    <row r="2" spans="2:12" ht="0.75" customHeight="1">
      <c r="C2" s="14"/>
      <c r="D2" s="14"/>
      <c r="E2" s="14"/>
      <c r="F2" s="14"/>
      <c r="G2" s="14"/>
      <c r="H2" s="14"/>
    </row>
    <row r="3" spans="2:12" ht="15.75">
      <c r="C3" s="14"/>
      <c r="D3" s="14"/>
      <c r="E3" s="14"/>
      <c r="F3" s="14"/>
      <c r="H3" s="346" t="s">
        <v>377</v>
      </c>
      <c r="I3" s="346"/>
      <c r="J3" s="346"/>
      <c r="K3" s="346"/>
    </row>
    <row r="4" spans="2:12" ht="15.75">
      <c r="B4" s="15"/>
      <c r="C4" s="16"/>
      <c r="D4" s="17"/>
      <c r="E4" s="17"/>
      <c r="F4" s="17"/>
      <c r="G4" s="17"/>
      <c r="H4" s="14"/>
    </row>
    <row r="5" spans="2:12" ht="64.5" customHeight="1" thickBot="1">
      <c r="B5" s="345" t="s">
        <v>271</v>
      </c>
      <c r="C5" s="345"/>
      <c r="D5" s="345"/>
      <c r="E5" s="345"/>
      <c r="F5" s="345"/>
      <c r="G5" s="345"/>
      <c r="H5" s="345"/>
      <c r="I5" s="345"/>
      <c r="J5" s="345"/>
      <c r="K5" s="345"/>
    </row>
    <row r="6" spans="2:12" ht="15.75">
      <c r="B6" s="337" t="s">
        <v>11</v>
      </c>
      <c r="C6" s="339" t="s">
        <v>24</v>
      </c>
      <c r="D6" s="341" t="s">
        <v>25</v>
      </c>
      <c r="E6" s="342" t="s">
        <v>272</v>
      </c>
      <c r="F6" s="342"/>
      <c r="G6" s="342"/>
      <c r="H6" s="342"/>
      <c r="I6" s="342"/>
      <c r="J6" s="342"/>
      <c r="K6" s="342"/>
    </row>
    <row r="7" spans="2:12" ht="15.75">
      <c r="B7" s="338"/>
      <c r="C7" s="340"/>
      <c r="D7" s="342"/>
      <c r="E7" s="342" t="s">
        <v>65</v>
      </c>
      <c r="F7" s="342" t="s">
        <v>273</v>
      </c>
      <c r="G7" s="342"/>
      <c r="H7" s="342"/>
      <c r="I7" s="342"/>
      <c r="J7" s="342"/>
      <c r="K7" s="342"/>
    </row>
    <row r="8" spans="2:12" ht="15.75">
      <c r="B8" s="338"/>
      <c r="C8" s="340"/>
      <c r="D8" s="342"/>
      <c r="E8" s="342"/>
      <c r="F8" s="137">
        <v>2019</v>
      </c>
      <c r="G8" s="137">
        <v>2020</v>
      </c>
      <c r="H8" s="137">
        <v>2021</v>
      </c>
      <c r="I8" s="138">
        <v>2022</v>
      </c>
      <c r="J8" s="137">
        <v>2023</v>
      </c>
      <c r="K8" s="137">
        <v>2024</v>
      </c>
    </row>
    <row r="9" spans="2:12" ht="15.75">
      <c r="B9" s="139">
        <v>1</v>
      </c>
      <c r="C9" s="18">
        <v>2</v>
      </c>
      <c r="D9" s="18">
        <v>3</v>
      </c>
      <c r="E9" s="18">
        <v>4</v>
      </c>
      <c r="F9" s="137">
        <v>4</v>
      </c>
      <c r="G9" s="137">
        <v>5</v>
      </c>
      <c r="H9" s="137">
        <v>6</v>
      </c>
      <c r="I9" s="138">
        <v>7</v>
      </c>
      <c r="J9" s="140">
        <v>8</v>
      </c>
      <c r="K9" s="140">
        <v>9</v>
      </c>
    </row>
    <row r="10" spans="2:12" ht="31.5">
      <c r="B10" s="321" t="s">
        <v>252</v>
      </c>
      <c r="C10" s="318" t="s">
        <v>253</v>
      </c>
      <c r="D10" s="103" t="s">
        <v>26</v>
      </c>
      <c r="E10" s="104" t="e">
        <f>E11+E12+E13</f>
        <v>#REF!</v>
      </c>
      <c r="F10" s="105">
        <f>F11+F13+F12</f>
        <v>13311.599999999999</v>
      </c>
      <c r="G10" s="104">
        <f t="shared" ref="G10:J10" si="0">G11+G13+G12</f>
        <v>10547.4</v>
      </c>
      <c r="H10" s="104">
        <f t="shared" si="0"/>
        <v>5193.4000000000005</v>
      </c>
      <c r="I10" s="105">
        <f t="shared" si="0"/>
        <v>4281.7</v>
      </c>
      <c r="J10" s="105">
        <f t="shared" si="0"/>
        <v>2235.8000000000002</v>
      </c>
      <c r="K10" s="105">
        <f>K11+K13+K12</f>
        <v>7405.5</v>
      </c>
      <c r="L10" s="165">
        <f>SUM(F10:K10)</f>
        <v>42975.4</v>
      </c>
    </row>
    <row r="11" spans="2:12" ht="31.5">
      <c r="B11" s="321"/>
      <c r="C11" s="319"/>
      <c r="D11" s="106" t="s">
        <v>27</v>
      </c>
      <c r="E11" s="107">
        <f>E81</f>
        <v>547.4</v>
      </c>
      <c r="F11" s="108">
        <f t="shared" ref="F11:K11" si="1">F94</f>
        <v>78.8</v>
      </c>
      <c r="G11" s="107">
        <f t="shared" si="1"/>
        <v>88</v>
      </c>
      <c r="H11" s="107">
        <f t="shared" si="1"/>
        <v>90.6</v>
      </c>
      <c r="I11" s="108">
        <f t="shared" si="1"/>
        <v>93.5</v>
      </c>
      <c r="J11" s="108">
        <f t="shared" si="1"/>
        <v>96.6</v>
      </c>
      <c r="K11" s="108">
        <f t="shared" si="1"/>
        <v>99.9</v>
      </c>
      <c r="L11" s="166">
        <f>F11+G11+H11+I11+J11+K11</f>
        <v>547.4</v>
      </c>
    </row>
    <row r="12" spans="2:12" ht="31.5">
      <c r="B12" s="321"/>
      <c r="C12" s="319"/>
      <c r="D12" s="109" t="s">
        <v>28</v>
      </c>
      <c r="E12" s="107" t="e">
        <f>F12+G12+H12+I12+J12+K12+#REF!+#REF!</f>
        <v>#REF!</v>
      </c>
      <c r="F12" s="108">
        <f>F50+F18+F82+F129</f>
        <v>7023.4</v>
      </c>
      <c r="G12" s="107">
        <f>G111+G50+G18+G15</f>
        <v>4296.7</v>
      </c>
      <c r="H12" s="107">
        <f>H18+H50</f>
        <v>242.2</v>
      </c>
      <c r="I12" s="108">
        <f>I50+I18</f>
        <v>153.5</v>
      </c>
      <c r="J12" s="108">
        <f>J50+J18+J111</f>
        <v>60.9</v>
      </c>
      <c r="K12" s="108">
        <f>K50+K18</f>
        <v>5274.7</v>
      </c>
      <c r="L12" s="165">
        <f>F12+G12+H12+I12+J12+K12</f>
        <v>17051.399999999998</v>
      </c>
    </row>
    <row r="13" spans="2:12" ht="31.5">
      <c r="B13" s="321"/>
      <c r="C13" s="319"/>
      <c r="D13" s="110" t="s">
        <v>29</v>
      </c>
      <c r="E13" s="111" t="e">
        <f>E19+E51+E75+E83+E112+E130</f>
        <v>#REF!</v>
      </c>
      <c r="F13" s="112">
        <f>F19+F51+F75+F83+F112+F130</f>
        <v>6209.4</v>
      </c>
      <c r="G13" s="111">
        <f>G19+G51+G75+G83+G112+L88+G130</f>
        <v>6162.7</v>
      </c>
      <c r="H13" s="111">
        <f>H19+H51+H75+H83+H112+H135</f>
        <v>4860.6000000000004</v>
      </c>
      <c r="I13" s="112">
        <f>I19+I51+I75+I83+I112+I130</f>
        <v>4034.7</v>
      </c>
      <c r="J13" s="112">
        <f>J19+J51+J75+J83+J112</f>
        <v>2078.3000000000002</v>
      </c>
      <c r="K13" s="112">
        <f>K19+K51+K75+K83+K112+K130</f>
        <v>2030.9</v>
      </c>
      <c r="L13" s="165">
        <f>F13+G13+H13+I13+J13+K13</f>
        <v>25376.6</v>
      </c>
    </row>
    <row r="14" spans="2:12" ht="31.5">
      <c r="B14" s="334" t="s">
        <v>296</v>
      </c>
      <c r="C14" s="343" t="s">
        <v>254</v>
      </c>
      <c r="D14" s="103" t="s">
        <v>26</v>
      </c>
      <c r="E14" s="107"/>
      <c r="F14" s="108">
        <v>0</v>
      </c>
      <c r="G14" s="116">
        <v>33.6</v>
      </c>
      <c r="H14" s="107">
        <v>0</v>
      </c>
      <c r="I14" s="108">
        <v>0</v>
      </c>
      <c r="J14" s="108">
        <v>0</v>
      </c>
      <c r="K14" s="108">
        <v>0</v>
      </c>
      <c r="L14" s="165">
        <f>SUM(F14:K14)</f>
        <v>33.6</v>
      </c>
    </row>
    <row r="15" spans="2:12" ht="90" customHeight="1">
      <c r="B15" s="336"/>
      <c r="C15" s="344"/>
      <c r="D15" s="115" t="s">
        <v>28</v>
      </c>
      <c r="E15" s="107"/>
      <c r="F15" s="108">
        <v>0</v>
      </c>
      <c r="G15" s="107">
        <v>33.6</v>
      </c>
      <c r="H15" s="107">
        <v>0</v>
      </c>
      <c r="I15" s="108">
        <v>0</v>
      </c>
      <c r="J15" s="108">
        <v>0</v>
      </c>
      <c r="K15" s="108">
        <v>0</v>
      </c>
    </row>
    <row r="16" spans="2:12" ht="31.5">
      <c r="B16" s="316" t="s">
        <v>255</v>
      </c>
      <c r="C16" s="329" t="s">
        <v>256</v>
      </c>
      <c r="D16" s="103" t="s">
        <v>26</v>
      </c>
      <c r="E16" s="116" t="e">
        <f>E24+E28+E32+E36+E40</f>
        <v>#REF!</v>
      </c>
      <c r="F16" s="117">
        <f>F18+F19</f>
        <v>529.5</v>
      </c>
      <c r="G16" s="116">
        <f>G20+G24+G36+G40+G44</f>
        <v>5726.2999999999993</v>
      </c>
      <c r="H16" s="116">
        <f>H17+H18+H19</f>
        <v>1182.3</v>
      </c>
      <c r="I16" s="117">
        <f>I24+I28+I32+I36+I40</f>
        <v>207.6</v>
      </c>
      <c r="J16" s="117">
        <f>J24+J28+J32+J36+J40</f>
        <v>63.6</v>
      </c>
      <c r="K16" s="117">
        <f>K18+K19</f>
        <v>5856.7</v>
      </c>
      <c r="L16" s="165">
        <f>SUM(F16:K16)</f>
        <v>13566</v>
      </c>
    </row>
    <row r="17" spans="2:12" ht="31.5">
      <c r="B17" s="317"/>
      <c r="C17" s="329"/>
      <c r="D17" s="106" t="s">
        <v>27</v>
      </c>
      <c r="E17" s="107"/>
      <c r="F17" s="108">
        <v>0</v>
      </c>
      <c r="G17" s="107">
        <v>0</v>
      </c>
      <c r="H17" s="107">
        <v>0</v>
      </c>
      <c r="I17" s="108">
        <v>0</v>
      </c>
      <c r="J17" s="108"/>
      <c r="K17" s="108">
        <v>0</v>
      </c>
    </row>
    <row r="18" spans="2:12" ht="31.5">
      <c r="B18" s="317"/>
      <c r="C18" s="329"/>
      <c r="D18" s="109" t="s">
        <v>28</v>
      </c>
      <c r="E18" s="107">
        <f>F18+G18+H18+I18+E22</f>
        <v>4658.7</v>
      </c>
      <c r="F18" s="108">
        <f>F26+F30+F34+F38+F42</f>
        <v>152.69999999999999</v>
      </c>
      <c r="G18" s="107">
        <f>G22+G26+G42</f>
        <v>4217.2</v>
      </c>
      <c r="H18" s="107">
        <f>H26+H42+H46</f>
        <v>235.2</v>
      </c>
      <c r="I18" s="108">
        <f>I26</f>
        <v>53.6</v>
      </c>
      <c r="J18" s="108">
        <f>J26</f>
        <v>53.6</v>
      </c>
      <c r="K18" s="108">
        <f>K26+K30+K34+K38+K42</f>
        <v>5267.4</v>
      </c>
      <c r="L18" s="166">
        <f>SUM(F18:K18)</f>
        <v>9979.7000000000007</v>
      </c>
    </row>
    <row r="19" spans="2:12" ht="31.5">
      <c r="B19" s="317"/>
      <c r="C19" s="329"/>
      <c r="D19" s="110" t="s">
        <v>29</v>
      </c>
      <c r="E19" s="111" t="e">
        <f>E27+E31+E35+E39+E43+E47</f>
        <v>#REF!</v>
      </c>
      <c r="F19" s="112">
        <f>F27+F31+F35+F39+F43</f>
        <v>376.8</v>
      </c>
      <c r="G19" s="111">
        <f>G27+G39+G43+G47</f>
        <v>1509.1000000000001</v>
      </c>
      <c r="H19" s="111">
        <f>H27+H31+H35+H39+H43+H47</f>
        <v>947.09999999999991</v>
      </c>
      <c r="I19" s="112">
        <f t="shared" ref="I19" si="2">I27+I31+I35+I39+I43</f>
        <v>154</v>
      </c>
      <c r="J19" s="112">
        <f>J27+J31+J35+J39+J43</f>
        <v>10</v>
      </c>
      <c r="K19" s="112">
        <f>K27+K31+K35+K39+K43</f>
        <v>589.29999999999995</v>
      </c>
      <c r="L19" s="165">
        <f>SUM(F19:K19)</f>
        <v>3586.3</v>
      </c>
    </row>
    <row r="20" spans="2:12" ht="15.75" hidden="1">
      <c r="B20" s="100" t="s">
        <v>30</v>
      </c>
      <c r="C20" s="87"/>
      <c r="D20" s="113" t="s">
        <v>38</v>
      </c>
      <c r="E20" s="107">
        <f>E22</f>
        <v>0</v>
      </c>
      <c r="F20" s="108"/>
      <c r="G20" s="107">
        <f>G22</f>
        <v>0</v>
      </c>
      <c r="H20" s="107"/>
      <c r="I20" s="108"/>
      <c r="J20" s="108"/>
      <c r="K20" s="108"/>
    </row>
    <row r="21" spans="2:12" ht="31.5" hidden="1" customHeight="1">
      <c r="B21" s="334" t="s">
        <v>257</v>
      </c>
      <c r="C21" s="324" t="str">
        <f>'[1]4'!$B$32</f>
        <v>"Оказание содействия в осуществлении информирования граждан о подготовке и проведении общероссийского дня голосования по вопросу одобрения поправок в Конституцию РФ"</v>
      </c>
      <c r="D21" s="106" t="s">
        <v>27</v>
      </c>
      <c r="E21" s="107"/>
      <c r="F21" s="108">
        <v>0</v>
      </c>
      <c r="G21" s="107">
        <v>0</v>
      </c>
      <c r="H21" s="107">
        <v>0</v>
      </c>
      <c r="I21" s="108">
        <v>0</v>
      </c>
      <c r="J21" s="108">
        <v>0</v>
      </c>
      <c r="K21" s="108">
        <v>0</v>
      </c>
    </row>
    <row r="22" spans="2:12" ht="31.5" hidden="1">
      <c r="B22" s="335"/>
      <c r="C22" s="328"/>
      <c r="D22" s="109" t="s">
        <v>28</v>
      </c>
      <c r="E22" s="107">
        <f>G22</f>
        <v>0</v>
      </c>
      <c r="F22" s="108">
        <v>0</v>
      </c>
      <c r="G22" s="107">
        <v>0</v>
      </c>
      <c r="H22" s="107">
        <v>0</v>
      </c>
      <c r="I22" s="108">
        <v>0</v>
      </c>
      <c r="J22" s="108">
        <v>0</v>
      </c>
      <c r="K22" s="108">
        <v>0</v>
      </c>
    </row>
    <row r="23" spans="2:12" ht="31.5" hidden="1">
      <c r="B23" s="336"/>
      <c r="C23" s="330"/>
      <c r="D23" s="110" t="s">
        <v>29</v>
      </c>
      <c r="E23" s="118">
        <v>0</v>
      </c>
      <c r="F23" s="119">
        <v>0</v>
      </c>
      <c r="G23" s="118">
        <v>0</v>
      </c>
      <c r="H23" s="118">
        <v>0</v>
      </c>
      <c r="I23" s="119">
        <v>0</v>
      </c>
      <c r="J23" s="119">
        <v>0</v>
      </c>
      <c r="K23" s="119">
        <v>0</v>
      </c>
    </row>
    <row r="24" spans="2:12" ht="21.75" customHeight="1">
      <c r="B24" s="322" t="s">
        <v>165</v>
      </c>
      <c r="C24" s="315" t="s">
        <v>157</v>
      </c>
      <c r="D24" s="113" t="s">
        <v>38</v>
      </c>
      <c r="E24" s="107" t="e">
        <f>F24+G24+H24+I24+J24+K24+#REF!</f>
        <v>#REF!</v>
      </c>
      <c r="F24" s="108">
        <f>F26+F27</f>
        <v>174.9</v>
      </c>
      <c r="G24" s="107">
        <f>G27+G26</f>
        <v>237.39999999999998</v>
      </c>
      <c r="H24" s="107">
        <f>H26+H27</f>
        <v>242.89999999999998</v>
      </c>
      <c r="I24" s="108">
        <f>I27+I26</f>
        <v>140.6</v>
      </c>
      <c r="J24" s="108">
        <f>J27+J26</f>
        <v>63.6</v>
      </c>
      <c r="K24" s="108">
        <f>K26+K27</f>
        <v>5856.7</v>
      </c>
    </row>
    <row r="25" spans="2:12" ht="31.5">
      <c r="B25" s="322"/>
      <c r="C25" s="315"/>
      <c r="D25" s="106" t="s">
        <v>27</v>
      </c>
      <c r="E25" s="107"/>
      <c r="F25" s="108">
        <v>0</v>
      </c>
      <c r="G25" s="107">
        <v>0</v>
      </c>
      <c r="H25" s="107">
        <v>0</v>
      </c>
      <c r="I25" s="108">
        <v>0</v>
      </c>
      <c r="J25" s="108">
        <v>0</v>
      </c>
      <c r="K25" s="108">
        <v>0</v>
      </c>
    </row>
    <row r="26" spans="2:12" ht="31.5">
      <c r="B26" s="322"/>
      <c r="C26" s="315"/>
      <c r="D26" s="109" t="s">
        <v>28</v>
      </c>
      <c r="E26" s="107">
        <f>F26+G26+H26+I26</f>
        <v>267.70000000000005</v>
      </c>
      <c r="F26" s="108">
        <v>77.7</v>
      </c>
      <c r="G26" s="107">
        <v>73.2</v>
      </c>
      <c r="H26" s="107">
        <v>63.2</v>
      </c>
      <c r="I26" s="108">
        <v>53.6</v>
      </c>
      <c r="J26" s="108">
        <v>53.6</v>
      </c>
      <c r="K26" s="108">
        <v>5267.4</v>
      </c>
      <c r="L26" s="166"/>
    </row>
    <row r="27" spans="2:12" ht="31.5">
      <c r="B27" s="322"/>
      <c r="C27" s="315"/>
      <c r="D27" s="110" t="s">
        <v>29</v>
      </c>
      <c r="E27" s="111" t="e">
        <f>F27+G27+H27+I27+J27+K27+#REF!</f>
        <v>#REF!</v>
      </c>
      <c r="F27" s="112">
        <v>97.2</v>
      </c>
      <c r="G27" s="111">
        <v>164.2</v>
      </c>
      <c r="H27" s="111">
        <v>179.7</v>
      </c>
      <c r="I27" s="112">
        <v>87</v>
      </c>
      <c r="J27" s="112">
        <v>10</v>
      </c>
      <c r="K27" s="112">
        <v>589.29999999999995</v>
      </c>
      <c r="L27" s="165"/>
    </row>
    <row r="28" spans="2:12" ht="15.75" hidden="1">
      <c r="B28" s="312" t="s">
        <v>258</v>
      </c>
      <c r="C28" s="315" t="s">
        <v>259</v>
      </c>
      <c r="D28" s="120" t="s">
        <v>38</v>
      </c>
      <c r="E28" s="121">
        <f>SUM(F28:K28)</f>
        <v>0</v>
      </c>
      <c r="F28" s="122">
        <f>F31</f>
        <v>0</v>
      </c>
      <c r="G28" s="121">
        <f t="shared" ref="G28:K28" si="3">G31</f>
        <v>0</v>
      </c>
      <c r="H28" s="121">
        <f t="shared" si="3"/>
        <v>0</v>
      </c>
      <c r="I28" s="122">
        <f t="shared" si="3"/>
        <v>0</v>
      </c>
      <c r="J28" s="122">
        <f t="shared" si="3"/>
        <v>0</v>
      </c>
      <c r="K28" s="122">
        <f t="shared" si="3"/>
        <v>0</v>
      </c>
    </row>
    <row r="29" spans="2:12" ht="31.5" hidden="1">
      <c r="B29" s="313"/>
      <c r="C29" s="315"/>
      <c r="D29" s="106" t="s">
        <v>27</v>
      </c>
      <c r="E29" s="121"/>
      <c r="F29" s="122"/>
      <c r="G29" s="121"/>
      <c r="H29" s="121"/>
      <c r="I29" s="122"/>
      <c r="J29" s="122"/>
      <c r="K29" s="122"/>
    </row>
    <row r="30" spans="2:12" ht="31.5" hidden="1">
      <c r="B30" s="313"/>
      <c r="C30" s="315"/>
      <c r="D30" s="109" t="s">
        <v>28</v>
      </c>
      <c r="E30" s="121"/>
      <c r="F30" s="122"/>
      <c r="G30" s="121"/>
      <c r="H30" s="121"/>
      <c r="I30" s="122"/>
      <c r="J30" s="122"/>
      <c r="K30" s="122"/>
    </row>
    <row r="31" spans="2:12" ht="31.5" hidden="1">
      <c r="B31" s="314"/>
      <c r="C31" s="315"/>
      <c r="D31" s="110" t="s">
        <v>29</v>
      </c>
      <c r="E31" s="123">
        <f>SUM(F31:K31)</f>
        <v>0</v>
      </c>
      <c r="F31" s="124">
        <v>0</v>
      </c>
      <c r="G31" s="123">
        <v>0</v>
      </c>
      <c r="H31" s="123">
        <v>0</v>
      </c>
      <c r="I31" s="124">
        <v>0</v>
      </c>
      <c r="J31" s="124">
        <v>0</v>
      </c>
      <c r="K31" s="124">
        <v>0</v>
      </c>
    </row>
    <row r="32" spans="2:12" ht="31.5" hidden="1">
      <c r="B32" s="322" t="s">
        <v>260</v>
      </c>
      <c r="C32" s="315" t="s">
        <v>261</v>
      </c>
      <c r="D32" s="113" t="s">
        <v>26</v>
      </c>
      <c r="E32" s="114">
        <f>SUM(F32:K32)</f>
        <v>0</v>
      </c>
      <c r="F32" s="108">
        <f>F35</f>
        <v>0</v>
      </c>
      <c r="G32" s="107">
        <v>0</v>
      </c>
      <c r="H32" s="107">
        <v>0</v>
      </c>
      <c r="I32" s="108">
        <f t="shared" ref="I32:K32" si="4">I35</f>
        <v>0</v>
      </c>
      <c r="J32" s="108">
        <f t="shared" si="4"/>
        <v>0</v>
      </c>
      <c r="K32" s="108">
        <f t="shared" si="4"/>
        <v>0</v>
      </c>
    </row>
    <row r="33" spans="2:12" ht="31.5" hidden="1">
      <c r="B33" s="322"/>
      <c r="C33" s="315"/>
      <c r="D33" s="106" t="s">
        <v>27</v>
      </c>
      <c r="E33" s="107"/>
      <c r="F33" s="108"/>
      <c r="G33" s="107"/>
      <c r="H33" s="107"/>
      <c r="I33" s="108"/>
      <c r="J33" s="108"/>
      <c r="K33" s="108"/>
    </row>
    <row r="34" spans="2:12" ht="31.5" hidden="1">
      <c r="B34" s="322"/>
      <c r="C34" s="315"/>
      <c r="D34" s="109" t="s">
        <v>28</v>
      </c>
      <c r="E34" s="107"/>
      <c r="F34" s="108"/>
      <c r="G34" s="107"/>
      <c r="H34" s="107"/>
      <c r="I34" s="108"/>
      <c r="J34" s="108"/>
      <c r="K34" s="108"/>
    </row>
    <row r="35" spans="2:12" ht="31.5" hidden="1">
      <c r="B35" s="322"/>
      <c r="C35" s="315"/>
      <c r="D35" s="110" t="s">
        <v>29</v>
      </c>
      <c r="E35" s="125">
        <f>SUM(F35:K35)</f>
        <v>0</v>
      </c>
      <c r="F35" s="112">
        <v>0</v>
      </c>
      <c r="G35" s="111">
        <v>0</v>
      </c>
      <c r="H35" s="111">
        <v>0</v>
      </c>
      <c r="I35" s="112">
        <v>0</v>
      </c>
      <c r="J35" s="112">
        <v>0</v>
      </c>
      <c r="K35" s="112">
        <v>0</v>
      </c>
    </row>
    <row r="36" spans="2:12" ht="31.5">
      <c r="B36" s="322" t="s">
        <v>166</v>
      </c>
      <c r="C36" s="315" t="s">
        <v>158</v>
      </c>
      <c r="D36" s="113" t="s">
        <v>26</v>
      </c>
      <c r="E36" s="107">
        <f>SUM(F36:K36)</f>
        <v>141.69999999999999</v>
      </c>
      <c r="F36" s="108">
        <f>F39</f>
        <v>0</v>
      </c>
      <c r="G36" s="107">
        <f t="shared" ref="G36:K36" si="5">G39</f>
        <v>0</v>
      </c>
      <c r="H36" s="107">
        <f t="shared" si="5"/>
        <v>121.7</v>
      </c>
      <c r="I36" s="108">
        <f t="shared" si="5"/>
        <v>20</v>
      </c>
      <c r="J36" s="108">
        <f t="shared" si="5"/>
        <v>0</v>
      </c>
      <c r="K36" s="108">
        <f t="shared" si="5"/>
        <v>0</v>
      </c>
      <c r="L36" s="165"/>
    </row>
    <row r="37" spans="2:12" ht="31.5">
      <c r="B37" s="322"/>
      <c r="C37" s="315"/>
      <c r="D37" s="106" t="s">
        <v>27</v>
      </c>
      <c r="E37" s="107"/>
      <c r="F37" s="108">
        <v>0</v>
      </c>
      <c r="G37" s="107">
        <v>0</v>
      </c>
      <c r="H37" s="107">
        <v>0</v>
      </c>
      <c r="I37" s="108">
        <v>0</v>
      </c>
      <c r="J37" s="108">
        <v>0</v>
      </c>
      <c r="K37" s="108">
        <v>0</v>
      </c>
    </row>
    <row r="38" spans="2:12" ht="31.5">
      <c r="B38" s="322"/>
      <c r="C38" s="315"/>
      <c r="D38" s="109" t="s">
        <v>28</v>
      </c>
      <c r="E38" s="107"/>
      <c r="F38" s="108">
        <v>0</v>
      </c>
      <c r="G38" s="107">
        <v>0</v>
      </c>
      <c r="H38" s="107">
        <v>0</v>
      </c>
      <c r="I38" s="108">
        <v>0</v>
      </c>
      <c r="J38" s="108">
        <v>0</v>
      </c>
      <c r="K38" s="108">
        <v>0</v>
      </c>
    </row>
    <row r="39" spans="2:12" ht="31.5">
      <c r="B39" s="322"/>
      <c r="C39" s="315"/>
      <c r="D39" s="110" t="s">
        <v>29</v>
      </c>
      <c r="E39" s="111">
        <f>SUM(F39:K39)</f>
        <v>141.69999999999999</v>
      </c>
      <c r="F39" s="112">
        <v>0</v>
      </c>
      <c r="G39" s="111">
        <v>0</v>
      </c>
      <c r="H39" s="111">
        <v>121.7</v>
      </c>
      <c r="I39" s="112">
        <v>20</v>
      </c>
      <c r="J39" s="112">
        <v>0</v>
      </c>
      <c r="K39" s="112">
        <v>0</v>
      </c>
      <c r="L39" s="166"/>
    </row>
    <row r="40" spans="2:12" ht="31.5">
      <c r="B40" s="322" t="s">
        <v>167</v>
      </c>
      <c r="C40" s="315" t="s">
        <v>159</v>
      </c>
      <c r="D40" s="113" t="s">
        <v>26</v>
      </c>
      <c r="E40" s="107">
        <f>SUM(F40:K40)</f>
        <v>6013.1</v>
      </c>
      <c r="F40" s="108">
        <f>F43+F42</f>
        <v>354.6</v>
      </c>
      <c r="G40" s="107">
        <f>G42+G43</f>
        <v>5303</v>
      </c>
      <c r="H40" s="107">
        <f>H43+H42</f>
        <v>308.5</v>
      </c>
      <c r="I40" s="108">
        <f t="shared" ref="I40:J40" si="6">I43</f>
        <v>47</v>
      </c>
      <c r="J40" s="108">
        <f t="shared" si="6"/>
        <v>0</v>
      </c>
      <c r="K40" s="108">
        <f>K43+K42</f>
        <v>0</v>
      </c>
      <c r="L40" s="165"/>
    </row>
    <row r="41" spans="2:12" ht="31.5">
      <c r="B41" s="322"/>
      <c r="C41" s="315"/>
      <c r="D41" s="106" t="s">
        <v>27</v>
      </c>
      <c r="E41" s="107"/>
      <c r="F41" s="108">
        <v>0</v>
      </c>
      <c r="G41" s="107">
        <v>0</v>
      </c>
      <c r="H41" s="107">
        <v>0</v>
      </c>
      <c r="I41" s="108">
        <v>0</v>
      </c>
      <c r="J41" s="108">
        <v>0</v>
      </c>
      <c r="K41" s="108">
        <v>0</v>
      </c>
    </row>
    <row r="42" spans="2:12" ht="31.5">
      <c r="B42" s="322"/>
      <c r="C42" s="315"/>
      <c r="D42" s="109" t="s">
        <v>28</v>
      </c>
      <c r="E42" s="107">
        <f>SUM(F42:K42)</f>
        <v>4391</v>
      </c>
      <c r="F42" s="108">
        <v>75</v>
      </c>
      <c r="G42" s="107">
        <v>4144</v>
      </c>
      <c r="H42" s="107">
        <v>172</v>
      </c>
      <c r="I42" s="108">
        <v>0</v>
      </c>
      <c r="J42" s="108">
        <v>0</v>
      </c>
      <c r="K42" s="108">
        <v>0</v>
      </c>
      <c r="L42" s="166"/>
    </row>
    <row r="43" spans="2:12" ht="31.5">
      <c r="B43" s="322"/>
      <c r="C43" s="315"/>
      <c r="D43" s="110" t="s">
        <v>29</v>
      </c>
      <c r="E43" s="111">
        <f>SUM(F43:K43)</f>
        <v>1622.1</v>
      </c>
      <c r="F43" s="112">
        <v>279.60000000000002</v>
      </c>
      <c r="G43" s="111">
        <v>1159</v>
      </c>
      <c r="H43" s="111">
        <v>136.5</v>
      </c>
      <c r="I43" s="112">
        <v>47</v>
      </c>
      <c r="J43" s="112">
        <v>0</v>
      </c>
      <c r="K43" s="112">
        <v>0</v>
      </c>
      <c r="L43" s="165"/>
    </row>
    <row r="44" spans="2:12" ht="31.5">
      <c r="B44" s="322" t="s">
        <v>262</v>
      </c>
      <c r="C44" s="324" t="s">
        <v>363</v>
      </c>
      <c r="D44" s="113" t="s">
        <v>26</v>
      </c>
      <c r="E44" s="126">
        <f>G44</f>
        <v>185.9</v>
      </c>
      <c r="F44" s="127">
        <v>0</v>
      </c>
      <c r="G44" s="126">
        <f>G47</f>
        <v>185.9</v>
      </c>
      <c r="H44" s="126">
        <f>H45+H46+H47</f>
        <v>509.2</v>
      </c>
      <c r="I44" s="127">
        <v>0</v>
      </c>
      <c r="J44" s="127">
        <v>0</v>
      </c>
      <c r="K44" s="127">
        <v>0</v>
      </c>
      <c r="L44" s="166"/>
    </row>
    <row r="45" spans="2:12" ht="31.5">
      <c r="B45" s="322"/>
      <c r="C45" s="328"/>
      <c r="D45" s="106" t="s">
        <v>27</v>
      </c>
      <c r="E45" s="126"/>
      <c r="F45" s="108">
        <v>0</v>
      </c>
      <c r="G45" s="107">
        <v>0</v>
      </c>
      <c r="H45" s="107">
        <v>0</v>
      </c>
      <c r="I45" s="108">
        <v>0</v>
      </c>
      <c r="J45" s="108">
        <v>0</v>
      </c>
      <c r="K45" s="108">
        <v>0</v>
      </c>
    </row>
    <row r="46" spans="2:12" ht="31.5">
      <c r="B46" s="322"/>
      <c r="C46" s="328"/>
      <c r="D46" s="109" t="s">
        <v>28</v>
      </c>
      <c r="E46" s="126"/>
      <c r="F46" s="108">
        <v>0</v>
      </c>
      <c r="G46" s="107">
        <v>0</v>
      </c>
      <c r="H46" s="107">
        <v>0</v>
      </c>
      <c r="I46" s="108">
        <v>0</v>
      </c>
      <c r="J46" s="108">
        <v>0</v>
      </c>
      <c r="K46" s="108">
        <v>0</v>
      </c>
    </row>
    <row r="47" spans="2:12" ht="31.5">
      <c r="B47" s="322"/>
      <c r="C47" s="330"/>
      <c r="D47" s="110" t="s">
        <v>29</v>
      </c>
      <c r="E47" s="111">
        <f>G47</f>
        <v>185.9</v>
      </c>
      <c r="F47" s="112">
        <v>0</v>
      </c>
      <c r="G47" s="111">
        <v>185.9</v>
      </c>
      <c r="H47" s="111">
        <v>509.2</v>
      </c>
      <c r="I47" s="112">
        <v>0</v>
      </c>
      <c r="J47" s="112">
        <v>0</v>
      </c>
      <c r="K47" s="112">
        <v>0</v>
      </c>
      <c r="L47" s="166"/>
    </row>
    <row r="48" spans="2:12" ht="31.5">
      <c r="B48" s="329" t="s">
        <v>263</v>
      </c>
      <c r="C48" s="318" t="s">
        <v>162</v>
      </c>
      <c r="D48" s="103" t="s">
        <v>26</v>
      </c>
      <c r="E48" s="116" t="e">
        <f>E49+E50+E51</f>
        <v>#REF!</v>
      </c>
      <c r="F48" s="117">
        <f>F51+F50</f>
        <v>356.6</v>
      </c>
      <c r="G48" s="116">
        <f t="shared" ref="G48:K48" si="7">G51+G50</f>
        <v>26.6</v>
      </c>
      <c r="H48" s="116">
        <f t="shared" si="7"/>
        <v>16.5</v>
      </c>
      <c r="I48" s="117">
        <f t="shared" si="7"/>
        <v>200</v>
      </c>
      <c r="J48" s="117">
        <f t="shared" si="7"/>
        <v>34.5</v>
      </c>
      <c r="K48" s="117">
        <f t="shared" si="7"/>
        <v>14.8</v>
      </c>
      <c r="L48" s="165">
        <f>SUM(F48:K48)</f>
        <v>649</v>
      </c>
    </row>
    <row r="49" spans="2:12" ht="31.5">
      <c r="B49" s="329"/>
      <c r="C49" s="319"/>
      <c r="D49" s="106" t="s">
        <v>27</v>
      </c>
      <c r="E49" s="107"/>
      <c r="F49" s="108">
        <v>0</v>
      </c>
      <c r="G49" s="107">
        <v>0</v>
      </c>
      <c r="H49" s="107">
        <v>0</v>
      </c>
      <c r="I49" s="108">
        <f>I61+I65+I69</f>
        <v>0</v>
      </c>
      <c r="J49" s="108">
        <v>0</v>
      </c>
      <c r="K49" s="108">
        <v>0</v>
      </c>
    </row>
    <row r="50" spans="2:12" ht="31.5">
      <c r="B50" s="329"/>
      <c r="C50" s="319"/>
      <c r="D50" s="109" t="s">
        <v>28</v>
      </c>
      <c r="E50" s="107">
        <f>E62+E66</f>
        <v>92.8</v>
      </c>
      <c r="F50" s="108">
        <f>F62+F66</f>
        <v>59.3</v>
      </c>
      <c r="G50" s="107">
        <f>G62</f>
        <v>4.5999999999999996</v>
      </c>
      <c r="H50" s="107">
        <f>H62+H58</f>
        <v>7</v>
      </c>
      <c r="I50" s="108">
        <f>I58+I62+I70</f>
        <v>99.899999999999991</v>
      </c>
      <c r="J50" s="108">
        <v>7.3</v>
      </c>
      <c r="K50" s="108">
        <v>7.3</v>
      </c>
      <c r="L50" s="166">
        <f>F50+G50+H50+I50+J50+K50</f>
        <v>185.40000000000003</v>
      </c>
    </row>
    <row r="51" spans="2:12" ht="31.5">
      <c r="B51" s="329"/>
      <c r="C51" s="319"/>
      <c r="D51" s="110" t="s">
        <v>29</v>
      </c>
      <c r="E51" s="111" t="e">
        <f>E55+E63+E67+#REF!+#REF!</f>
        <v>#REF!</v>
      </c>
      <c r="F51" s="112">
        <f>F55+F63+F67</f>
        <v>297.3</v>
      </c>
      <c r="G51" s="111">
        <f>G63+G67</f>
        <v>22</v>
      </c>
      <c r="H51" s="111">
        <f>H55+H63</f>
        <v>9.5</v>
      </c>
      <c r="I51" s="112">
        <f>I55+I63+I71</f>
        <v>100.1</v>
      </c>
      <c r="J51" s="112">
        <f>J55+J63+J67</f>
        <v>27.2</v>
      </c>
      <c r="K51" s="112">
        <f>K55+K63+K67</f>
        <v>7.5</v>
      </c>
      <c r="L51" s="165">
        <f>SUM(F51:K51)</f>
        <v>463.59999999999997</v>
      </c>
    </row>
    <row r="52" spans="2:12" ht="31.5">
      <c r="B52" s="312" t="s">
        <v>34</v>
      </c>
      <c r="C52" s="324" t="s">
        <v>376</v>
      </c>
      <c r="D52" s="113" t="s">
        <v>26</v>
      </c>
      <c r="E52" s="107">
        <f>E55+E54</f>
        <v>19.7</v>
      </c>
      <c r="F52" s="108">
        <f>F55+F54</f>
        <v>0</v>
      </c>
      <c r="G52" s="107">
        <f>G55</f>
        <v>0</v>
      </c>
      <c r="H52" s="107">
        <f>H54+H55</f>
        <v>0</v>
      </c>
      <c r="I52" s="108">
        <f t="shared" ref="I52:K52" si="8">I55+I54</f>
        <v>0</v>
      </c>
      <c r="J52" s="108">
        <f t="shared" si="8"/>
        <v>19.7</v>
      </c>
      <c r="K52" s="108">
        <f t="shared" si="8"/>
        <v>0</v>
      </c>
    </row>
    <row r="53" spans="2:12" ht="31.5">
      <c r="B53" s="313"/>
      <c r="C53" s="328"/>
      <c r="D53" s="106" t="s">
        <v>27</v>
      </c>
      <c r="E53" s="107"/>
      <c r="F53" s="108"/>
      <c r="G53" s="107"/>
      <c r="H53" s="107"/>
      <c r="I53" s="108"/>
      <c r="J53" s="108"/>
      <c r="K53" s="108"/>
    </row>
    <row r="54" spans="2:12" ht="31.5">
      <c r="B54" s="313"/>
      <c r="C54" s="328"/>
      <c r="D54" s="109" t="s">
        <v>28</v>
      </c>
      <c r="E54" s="107">
        <f>H54+I54+J54+K54</f>
        <v>0</v>
      </c>
      <c r="F54" s="108">
        <f>F58</f>
        <v>0</v>
      </c>
      <c r="G54" s="107">
        <v>0</v>
      </c>
      <c r="H54" s="107">
        <v>0</v>
      </c>
      <c r="I54" s="108">
        <v>0</v>
      </c>
      <c r="J54" s="108">
        <v>0</v>
      </c>
      <c r="K54" s="108">
        <f>K58</f>
        <v>0</v>
      </c>
    </row>
    <row r="55" spans="2:12" ht="31.5">
      <c r="B55" s="314"/>
      <c r="C55" s="330"/>
      <c r="D55" s="110" t="s">
        <v>29</v>
      </c>
      <c r="E55" s="111">
        <f>F55+G55+H55+I55+J55+K55</f>
        <v>19.7</v>
      </c>
      <c r="F55" s="112">
        <f>F59</f>
        <v>0</v>
      </c>
      <c r="G55" s="111">
        <v>0</v>
      </c>
      <c r="H55" s="111">
        <v>0</v>
      </c>
      <c r="I55" s="112">
        <v>0</v>
      </c>
      <c r="J55" s="112">
        <v>19.7</v>
      </c>
      <c r="K55" s="112">
        <f>K59</f>
        <v>0</v>
      </c>
    </row>
    <row r="56" spans="2:12" ht="31.5" hidden="1">
      <c r="B56" s="331" t="s">
        <v>30</v>
      </c>
      <c r="C56" s="324" t="s">
        <v>264</v>
      </c>
      <c r="D56" s="113" t="s">
        <v>26</v>
      </c>
      <c r="E56" s="107">
        <f>E58+E59</f>
        <v>0</v>
      </c>
      <c r="F56" s="108">
        <f>F58+F59</f>
        <v>0</v>
      </c>
      <c r="G56" s="107"/>
      <c r="H56" s="107">
        <f t="shared" ref="H56:K56" si="9">H58+H59</f>
        <v>0</v>
      </c>
      <c r="I56" s="108">
        <f t="shared" si="9"/>
        <v>0</v>
      </c>
      <c r="J56" s="108">
        <f t="shared" si="9"/>
        <v>0</v>
      </c>
      <c r="K56" s="108">
        <f t="shared" si="9"/>
        <v>0</v>
      </c>
    </row>
    <row r="57" spans="2:12" ht="31.5" hidden="1">
      <c r="B57" s="332"/>
      <c r="C57" s="328"/>
      <c r="D57" s="106" t="s">
        <v>27</v>
      </c>
      <c r="E57" s="107"/>
      <c r="F57" s="108"/>
      <c r="G57" s="107"/>
      <c r="H57" s="107"/>
      <c r="I57" s="108"/>
      <c r="J57" s="108"/>
      <c r="K57" s="108"/>
    </row>
    <row r="58" spans="2:12" ht="31.5" hidden="1">
      <c r="B58" s="332"/>
      <c r="C58" s="328"/>
      <c r="D58" s="109" t="s">
        <v>28</v>
      </c>
      <c r="E58" s="107">
        <f>H58+I58+J58+K58</f>
        <v>0</v>
      </c>
      <c r="F58" s="108"/>
      <c r="G58" s="107"/>
      <c r="H58" s="107">
        <v>0</v>
      </c>
      <c r="I58" s="108">
        <v>0</v>
      </c>
      <c r="J58" s="108">
        <v>0</v>
      </c>
      <c r="K58" s="108"/>
    </row>
    <row r="59" spans="2:12" ht="31.5" hidden="1">
      <c r="B59" s="333"/>
      <c r="C59" s="330"/>
      <c r="D59" s="110" t="s">
        <v>29</v>
      </c>
      <c r="E59" s="111">
        <f>H59+I59+J59+K59</f>
        <v>0</v>
      </c>
      <c r="F59" s="112"/>
      <c r="G59" s="111">
        <v>0</v>
      </c>
      <c r="H59" s="111">
        <v>0</v>
      </c>
      <c r="I59" s="112">
        <v>0</v>
      </c>
      <c r="J59" s="112">
        <v>0</v>
      </c>
      <c r="K59" s="112"/>
    </row>
    <row r="60" spans="2:12" ht="31.5">
      <c r="B60" s="322" t="s">
        <v>168</v>
      </c>
      <c r="C60" s="315" t="s">
        <v>163</v>
      </c>
      <c r="D60" s="113" t="s">
        <v>26</v>
      </c>
      <c r="E60" s="107">
        <f>SUM(F60:K60)</f>
        <v>88.199999999999989</v>
      </c>
      <c r="F60" s="108">
        <f>F63+F62</f>
        <v>17.7</v>
      </c>
      <c r="G60" s="107">
        <f t="shared" ref="G60:K60" si="10">G63+G62</f>
        <v>9.6</v>
      </c>
      <c r="H60" s="107">
        <f t="shared" si="10"/>
        <v>16.5</v>
      </c>
      <c r="I60" s="108">
        <f t="shared" si="10"/>
        <v>14.8</v>
      </c>
      <c r="J60" s="108">
        <f t="shared" si="10"/>
        <v>14.8</v>
      </c>
      <c r="K60" s="108">
        <f t="shared" si="10"/>
        <v>14.8</v>
      </c>
      <c r="L60" s="165"/>
    </row>
    <row r="61" spans="2:12" ht="31.5">
      <c r="B61" s="322"/>
      <c r="C61" s="315"/>
      <c r="D61" s="106" t="s">
        <v>27</v>
      </c>
      <c r="E61" s="107"/>
      <c r="F61" s="108">
        <v>0</v>
      </c>
      <c r="G61" s="107">
        <v>0</v>
      </c>
      <c r="H61" s="107">
        <v>0</v>
      </c>
      <c r="I61" s="108">
        <v>0</v>
      </c>
      <c r="J61" s="108">
        <v>0</v>
      </c>
      <c r="K61" s="108">
        <v>0</v>
      </c>
      <c r="L61" s="165"/>
    </row>
    <row r="62" spans="2:12" ht="31.5">
      <c r="B62" s="322"/>
      <c r="C62" s="315"/>
      <c r="D62" s="109" t="s">
        <v>28</v>
      </c>
      <c r="E62" s="107">
        <f>F62+G62+H62+I62+J62+K62</f>
        <v>43</v>
      </c>
      <c r="F62" s="108">
        <v>9.5</v>
      </c>
      <c r="G62" s="107">
        <v>4.5999999999999996</v>
      </c>
      <c r="H62" s="107">
        <v>7</v>
      </c>
      <c r="I62" s="108">
        <v>7.3</v>
      </c>
      <c r="J62" s="108">
        <v>7.3</v>
      </c>
      <c r="K62" s="108">
        <v>7.3</v>
      </c>
      <c r="L62" s="165"/>
    </row>
    <row r="63" spans="2:12" ht="31.5">
      <c r="B63" s="322"/>
      <c r="C63" s="315"/>
      <c r="D63" s="110" t="s">
        <v>29</v>
      </c>
      <c r="E63" s="111">
        <f>SUM(F63:K63)</f>
        <v>45.2</v>
      </c>
      <c r="F63" s="112">
        <v>8.1999999999999993</v>
      </c>
      <c r="G63" s="111">
        <v>5</v>
      </c>
      <c r="H63" s="111">
        <v>9.5</v>
      </c>
      <c r="I63" s="112">
        <v>7.5</v>
      </c>
      <c r="J63" s="112">
        <v>7.5</v>
      </c>
      <c r="K63" s="112">
        <v>7.5</v>
      </c>
      <c r="L63" s="165"/>
    </row>
    <row r="64" spans="2:12" ht="31.5">
      <c r="B64" s="322" t="s">
        <v>169</v>
      </c>
      <c r="C64" s="324" t="s">
        <v>164</v>
      </c>
      <c r="D64" s="113" t="s">
        <v>26</v>
      </c>
      <c r="E64" s="128">
        <f>E67+E66</f>
        <v>355.90000000000003</v>
      </c>
      <c r="F64" s="129">
        <f>F65+F66+F67</f>
        <v>338.90000000000003</v>
      </c>
      <c r="G64" s="128">
        <f>G67</f>
        <v>17</v>
      </c>
      <c r="H64" s="128">
        <f>H67</f>
        <v>0</v>
      </c>
      <c r="I64" s="129">
        <v>0</v>
      </c>
      <c r="J64" s="129">
        <f>J67</f>
        <v>0</v>
      </c>
      <c r="K64" s="129">
        <f>K65+K66+K67</f>
        <v>0</v>
      </c>
      <c r="L64" s="165"/>
    </row>
    <row r="65" spans="2:12" ht="31.5">
      <c r="B65" s="322"/>
      <c r="C65" s="328"/>
      <c r="D65" s="106" t="s">
        <v>27</v>
      </c>
      <c r="E65" s="128"/>
      <c r="F65" s="108">
        <v>0</v>
      </c>
      <c r="G65" s="107">
        <v>0</v>
      </c>
      <c r="H65" s="107">
        <v>0</v>
      </c>
      <c r="I65" s="108">
        <v>0</v>
      </c>
      <c r="J65" s="108">
        <v>0</v>
      </c>
      <c r="K65" s="108">
        <v>0</v>
      </c>
      <c r="L65" s="165"/>
    </row>
    <row r="66" spans="2:12" ht="31.5">
      <c r="B66" s="322"/>
      <c r="C66" s="328"/>
      <c r="D66" s="109" t="s">
        <v>28</v>
      </c>
      <c r="E66" s="128">
        <f>F66</f>
        <v>49.8</v>
      </c>
      <c r="F66" s="129">
        <v>49.8</v>
      </c>
      <c r="G66" s="128">
        <v>0</v>
      </c>
      <c r="H66" s="128">
        <v>0</v>
      </c>
      <c r="I66" s="129">
        <v>0</v>
      </c>
      <c r="J66" s="129">
        <v>0</v>
      </c>
      <c r="K66" s="129">
        <v>0</v>
      </c>
      <c r="L66" s="165"/>
    </row>
    <row r="67" spans="2:12" ht="31.5">
      <c r="B67" s="322"/>
      <c r="C67" s="328"/>
      <c r="D67" s="110" t="s">
        <v>29</v>
      </c>
      <c r="E67" s="130">
        <f>G67+H67+J67+K67+F67</f>
        <v>306.10000000000002</v>
      </c>
      <c r="F67" s="131">
        <v>289.10000000000002</v>
      </c>
      <c r="G67" s="130">
        <v>17</v>
      </c>
      <c r="H67" s="130">
        <v>0</v>
      </c>
      <c r="I67" s="131">
        <v>0</v>
      </c>
      <c r="J67" s="131">
        <v>0</v>
      </c>
      <c r="K67" s="131">
        <v>0</v>
      </c>
      <c r="L67" s="165"/>
    </row>
    <row r="68" spans="2:12" ht="31.5">
      <c r="B68" s="312" t="s">
        <v>315</v>
      </c>
      <c r="C68" s="315" t="s">
        <v>316</v>
      </c>
      <c r="D68" s="156" t="s">
        <v>26</v>
      </c>
      <c r="E68" s="157"/>
      <c r="F68" s="158">
        <f>SUM(G68:K68)</f>
        <v>185.2</v>
      </c>
      <c r="G68" s="157"/>
      <c r="H68" s="157"/>
      <c r="I68" s="158">
        <f>SUM(I69:I71)</f>
        <v>185.2</v>
      </c>
      <c r="J68" s="158">
        <f>SUM(J69:J71)</f>
        <v>0</v>
      </c>
      <c r="K68" s="158">
        <f>SUM(K69:K71)</f>
        <v>0</v>
      </c>
      <c r="L68" s="165"/>
    </row>
    <row r="69" spans="2:12" ht="31.5">
      <c r="B69" s="313"/>
      <c r="C69" s="315"/>
      <c r="D69" s="156" t="s">
        <v>27</v>
      </c>
      <c r="E69" s="157"/>
      <c r="F69" s="158">
        <f>SUM(G69:K69)</f>
        <v>0</v>
      </c>
      <c r="G69" s="157"/>
      <c r="H69" s="157"/>
      <c r="I69" s="158"/>
      <c r="J69" s="158"/>
      <c r="K69" s="158"/>
    </row>
    <row r="70" spans="2:12" ht="31.5">
      <c r="B70" s="313"/>
      <c r="C70" s="315"/>
      <c r="D70" s="156" t="s">
        <v>28</v>
      </c>
      <c r="E70" s="157"/>
      <c r="F70" s="158">
        <f>SUM(G70:K70)</f>
        <v>92.6</v>
      </c>
      <c r="G70" s="157"/>
      <c r="H70" s="157"/>
      <c r="I70" s="158">
        <v>92.6</v>
      </c>
      <c r="J70" s="158"/>
      <c r="K70" s="158"/>
      <c r="L70" s="165"/>
    </row>
    <row r="71" spans="2:12" ht="31.5">
      <c r="B71" s="314"/>
      <c r="C71" s="315"/>
      <c r="D71" s="110" t="s">
        <v>29</v>
      </c>
      <c r="E71" s="130"/>
      <c r="F71" s="131">
        <f>SUM(G71:K71)</f>
        <v>92.6</v>
      </c>
      <c r="G71" s="130"/>
      <c r="H71" s="130"/>
      <c r="I71" s="131">
        <v>92.6</v>
      </c>
      <c r="J71" s="131"/>
      <c r="K71" s="131"/>
      <c r="L71" s="165"/>
    </row>
    <row r="72" spans="2:12" ht="31.5">
      <c r="B72" s="321" t="s">
        <v>265</v>
      </c>
      <c r="C72" s="329" t="s">
        <v>170</v>
      </c>
      <c r="D72" s="103" t="s">
        <v>26</v>
      </c>
      <c r="E72" s="132">
        <f>SUM(F72:K72)</f>
        <v>1</v>
      </c>
      <c r="F72" s="133">
        <f>F75</f>
        <v>0</v>
      </c>
      <c r="G72" s="132">
        <f t="shared" ref="G72:K72" si="11">G75</f>
        <v>0</v>
      </c>
      <c r="H72" s="132">
        <f t="shared" si="11"/>
        <v>0</v>
      </c>
      <c r="I72" s="133">
        <f t="shared" si="11"/>
        <v>1</v>
      </c>
      <c r="J72" s="133">
        <f t="shared" si="11"/>
        <v>0</v>
      </c>
      <c r="K72" s="133">
        <f t="shared" si="11"/>
        <v>0</v>
      </c>
      <c r="L72" s="165">
        <f>SUM(F72:K72)</f>
        <v>1</v>
      </c>
    </row>
    <row r="73" spans="2:12" ht="31.5">
      <c r="B73" s="321"/>
      <c r="C73" s="329"/>
      <c r="D73" s="106" t="s">
        <v>27</v>
      </c>
      <c r="E73" s="134"/>
      <c r="F73" s="108">
        <v>0</v>
      </c>
      <c r="G73" s="107">
        <v>0</v>
      </c>
      <c r="H73" s="107">
        <v>0</v>
      </c>
      <c r="I73" s="108">
        <v>0</v>
      </c>
      <c r="J73" s="108">
        <v>0</v>
      </c>
      <c r="K73" s="108">
        <v>0</v>
      </c>
      <c r="L73" s="165">
        <f>SUM(F73:K73)</f>
        <v>0</v>
      </c>
    </row>
    <row r="74" spans="2:12" ht="31.5">
      <c r="B74" s="321"/>
      <c r="C74" s="329"/>
      <c r="D74" s="109" t="s">
        <v>28</v>
      </c>
      <c r="E74" s="134"/>
      <c r="F74" s="108">
        <v>0</v>
      </c>
      <c r="G74" s="107">
        <v>0</v>
      </c>
      <c r="H74" s="107">
        <v>0</v>
      </c>
      <c r="I74" s="108">
        <v>0</v>
      </c>
      <c r="J74" s="108">
        <v>0</v>
      </c>
      <c r="K74" s="108">
        <v>0</v>
      </c>
    </row>
    <row r="75" spans="2:12" ht="31.5">
      <c r="B75" s="321"/>
      <c r="C75" s="329"/>
      <c r="D75" s="110" t="s">
        <v>29</v>
      </c>
      <c r="E75" s="130">
        <f>SUM(F75:K75)</f>
        <v>1</v>
      </c>
      <c r="F75" s="131">
        <f>F76</f>
        <v>0</v>
      </c>
      <c r="G75" s="130">
        <f>G76</f>
        <v>0</v>
      </c>
      <c r="H75" s="130">
        <f>H79</f>
        <v>0</v>
      </c>
      <c r="I75" s="131">
        <f t="shared" ref="I75:K75" si="12">I76</f>
        <v>1</v>
      </c>
      <c r="J75" s="131">
        <f t="shared" si="12"/>
        <v>0</v>
      </c>
      <c r="K75" s="131">
        <f t="shared" si="12"/>
        <v>0</v>
      </c>
      <c r="L75" s="165"/>
    </row>
    <row r="76" spans="2:12" ht="31.5">
      <c r="B76" s="322" t="s">
        <v>173</v>
      </c>
      <c r="C76" s="315" t="s">
        <v>172</v>
      </c>
      <c r="D76" s="113" t="s">
        <v>26</v>
      </c>
      <c r="E76" s="134">
        <f>SUM(F76:K76)</f>
        <v>1</v>
      </c>
      <c r="F76" s="135">
        <f>F79</f>
        <v>0</v>
      </c>
      <c r="G76" s="134">
        <f t="shared" ref="G76:K76" si="13">G79</f>
        <v>0</v>
      </c>
      <c r="H76" s="134">
        <f t="shared" si="13"/>
        <v>0</v>
      </c>
      <c r="I76" s="135">
        <f t="shared" si="13"/>
        <v>1</v>
      </c>
      <c r="J76" s="135">
        <f t="shared" si="13"/>
        <v>0</v>
      </c>
      <c r="K76" s="135">
        <f t="shared" si="13"/>
        <v>0</v>
      </c>
      <c r="L76" s="165"/>
    </row>
    <row r="77" spans="2:12" ht="31.5">
      <c r="B77" s="322"/>
      <c r="C77" s="315"/>
      <c r="D77" s="106" t="s">
        <v>27</v>
      </c>
      <c r="E77" s="134"/>
      <c r="F77" s="108">
        <v>0</v>
      </c>
      <c r="G77" s="107">
        <v>0</v>
      </c>
      <c r="H77" s="107">
        <v>0</v>
      </c>
      <c r="I77" s="108">
        <v>0</v>
      </c>
      <c r="J77" s="108">
        <v>0</v>
      </c>
      <c r="K77" s="108">
        <v>0</v>
      </c>
    </row>
    <row r="78" spans="2:12" ht="31.5">
      <c r="B78" s="322"/>
      <c r="C78" s="315"/>
      <c r="D78" s="109" t="s">
        <v>28</v>
      </c>
      <c r="E78" s="134"/>
      <c r="F78" s="108">
        <v>0</v>
      </c>
      <c r="G78" s="107">
        <v>0</v>
      </c>
      <c r="H78" s="107">
        <v>0</v>
      </c>
      <c r="I78" s="108">
        <v>0</v>
      </c>
      <c r="J78" s="108">
        <v>0</v>
      </c>
      <c r="K78" s="108">
        <v>0</v>
      </c>
    </row>
    <row r="79" spans="2:12" ht="31.5">
      <c r="B79" s="322"/>
      <c r="C79" s="315"/>
      <c r="D79" s="110" t="s">
        <v>29</v>
      </c>
      <c r="E79" s="130">
        <f>SUM(F79:K79)</f>
        <v>1</v>
      </c>
      <c r="F79" s="131">
        <v>0</v>
      </c>
      <c r="G79" s="130">
        <v>0</v>
      </c>
      <c r="H79" s="130">
        <v>0</v>
      </c>
      <c r="I79" s="131">
        <v>1</v>
      </c>
      <c r="J79" s="131">
        <v>0</v>
      </c>
      <c r="K79" s="131">
        <v>0</v>
      </c>
      <c r="L79" s="165"/>
    </row>
    <row r="80" spans="2:12" ht="31.5">
      <c r="B80" s="321" t="s">
        <v>266</v>
      </c>
      <c r="C80" s="318" t="s">
        <v>174</v>
      </c>
      <c r="D80" s="103" t="s">
        <v>26</v>
      </c>
      <c r="E80" s="132" t="e">
        <f>E81+E83+E82</f>
        <v>#REF!</v>
      </c>
      <c r="F80" s="133">
        <f>F81+F83+F82</f>
        <v>8484.2999999999993</v>
      </c>
      <c r="G80" s="132">
        <f t="shared" ref="G80:K80" si="14">G81+G83</f>
        <v>1692.4</v>
      </c>
      <c r="H80" s="132">
        <f t="shared" si="14"/>
        <v>1817.3</v>
      </c>
      <c r="I80" s="133">
        <f>I81+I83</f>
        <v>1821.8000000000002</v>
      </c>
      <c r="J80" s="133">
        <f t="shared" si="14"/>
        <v>799.7</v>
      </c>
      <c r="K80" s="133">
        <f t="shared" si="14"/>
        <v>411.20000000000005</v>
      </c>
      <c r="L80" s="165">
        <f>SUM(F80:K80)</f>
        <v>15026.7</v>
      </c>
    </row>
    <row r="81" spans="2:12" ht="31.5">
      <c r="B81" s="321"/>
      <c r="C81" s="319"/>
      <c r="D81" s="106" t="s">
        <v>27</v>
      </c>
      <c r="E81" s="134">
        <f>SUM(F81:K81)</f>
        <v>547.4</v>
      </c>
      <c r="F81" s="135">
        <f>F94</f>
        <v>78.8</v>
      </c>
      <c r="G81" s="134">
        <f t="shared" ref="G81:K81" si="15">G94</f>
        <v>88</v>
      </c>
      <c r="H81" s="134">
        <f t="shared" si="15"/>
        <v>90.6</v>
      </c>
      <c r="I81" s="135">
        <f t="shared" si="15"/>
        <v>93.5</v>
      </c>
      <c r="J81" s="135">
        <f t="shared" si="15"/>
        <v>96.6</v>
      </c>
      <c r="K81" s="135">
        <f t="shared" si="15"/>
        <v>99.9</v>
      </c>
      <c r="L81" s="165">
        <f>SUM(F81:K81)</f>
        <v>547.4</v>
      </c>
    </row>
    <row r="82" spans="2:12" ht="31.5">
      <c r="B82" s="321"/>
      <c r="C82" s="319"/>
      <c r="D82" s="109" t="s">
        <v>28</v>
      </c>
      <c r="E82" s="134">
        <f>F82</f>
        <v>6711.4</v>
      </c>
      <c r="F82" s="135">
        <f>F87+F91+F95+F103</f>
        <v>6711.4</v>
      </c>
      <c r="G82" s="134">
        <v>0</v>
      </c>
      <c r="H82" s="134">
        <v>0</v>
      </c>
      <c r="I82" s="135">
        <v>0</v>
      </c>
      <c r="J82" s="135">
        <v>0</v>
      </c>
      <c r="K82" s="135">
        <v>0</v>
      </c>
      <c r="L82" s="165">
        <f>SUM(F82:K82)</f>
        <v>6711.4</v>
      </c>
    </row>
    <row r="83" spans="2:12" ht="31.5">
      <c r="B83" s="321"/>
      <c r="C83" s="320"/>
      <c r="D83" s="110" t="s">
        <v>29</v>
      </c>
      <c r="E83" s="130" t="e">
        <f>E88+E92+E96+E104</f>
        <v>#REF!</v>
      </c>
      <c r="F83" s="131">
        <f>F88+F92+F104+F108</f>
        <v>1694.1000000000001</v>
      </c>
      <c r="G83" s="130">
        <f>G88+G92+G104</f>
        <v>1604.4</v>
      </c>
      <c r="H83" s="130">
        <f>H88+H104</f>
        <v>1726.7</v>
      </c>
      <c r="I83" s="131">
        <f>I88+I92+I101+I108</f>
        <v>1728.3000000000002</v>
      </c>
      <c r="J83" s="131">
        <f t="shared" ref="J83:K83" si="16">J88+J92+J101</f>
        <v>703.1</v>
      </c>
      <c r="K83" s="131">
        <f t="shared" si="16"/>
        <v>311.3</v>
      </c>
      <c r="L83" s="165">
        <f>SUM(F83:K83)</f>
        <v>7767.9000000000005</v>
      </c>
    </row>
    <row r="84" spans="2:12" ht="15.75">
      <c r="B84" s="100" t="s">
        <v>30</v>
      </c>
      <c r="C84" s="101"/>
      <c r="D84" s="109"/>
      <c r="E84" s="134"/>
      <c r="F84" s="135"/>
      <c r="G84" s="134"/>
      <c r="H84" s="134"/>
      <c r="I84" s="135"/>
      <c r="J84" s="135"/>
      <c r="K84" s="135"/>
    </row>
    <row r="85" spans="2:12" ht="31.5">
      <c r="B85" s="322" t="s">
        <v>177</v>
      </c>
      <c r="C85" s="323" t="s">
        <v>176</v>
      </c>
      <c r="D85" s="113" t="s">
        <v>26</v>
      </c>
      <c r="E85" s="134" t="e">
        <f t="shared" ref="E85:K85" si="17">E86+E87+E88</f>
        <v>#REF!</v>
      </c>
      <c r="F85" s="135">
        <f>F86+F87+F88</f>
        <v>962</v>
      </c>
      <c r="G85" s="134">
        <f t="shared" si="17"/>
        <v>1090</v>
      </c>
      <c r="H85" s="134">
        <f t="shared" si="17"/>
        <v>1131.7</v>
      </c>
      <c r="I85" s="135">
        <f t="shared" si="17"/>
        <v>1011</v>
      </c>
      <c r="J85" s="135">
        <f t="shared" si="17"/>
        <v>703.1</v>
      </c>
      <c r="K85" s="135">
        <f t="shared" si="17"/>
        <v>311.3</v>
      </c>
      <c r="L85" s="165"/>
    </row>
    <row r="86" spans="2:12" ht="31.5">
      <c r="B86" s="322"/>
      <c r="C86" s="323"/>
      <c r="D86" s="106" t="s">
        <v>27</v>
      </c>
      <c r="E86" s="134"/>
      <c r="F86" s="108">
        <v>0</v>
      </c>
      <c r="G86" s="107">
        <v>0</v>
      </c>
      <c r="H86" s="107">
        <v>0</v>
      </c>
      <c r="I86" s="108">
        <v>0</v>
      </c>
      <c r="J86" s="108">
        <v>0</v>
      </c>
      <c r="K86" s="108">
        <v>0</v>
      </c>
    </row>
    <row r="87" spans="2:12" ht="31.5">
      <c r="B87" s="322"/>
      <c r="C87" s="323"/>
      <c r="D87" s="109" t="s">
        <v>28</v>
      </c>
      <c r="E87" s="134"/>
      <c r="F87" s="108">
        <v>0</v>
      </c>
      <c r="G87" s="107">
        <v>0</v>
      </c>
      <c r="H87" s="107">
        <v>0</v>
      </c>
      <c r="I87" s="108">
        <v>0</v>
      </c>
      <c r="J87" s="108">
        <v>0</v>
      </c>
      <c r="K87" s="108">
        <v>0</v>
      </c>
    </row>
    <row r="88" spans="2:12" ht="31.5">
      <c r="B88" s="322"/>
      <c r="C88" s="323"/>
      <c r="D88" s="110" t="s">
        <v>29</v>
      </c>
      <c r="E88" s="130" t="e">
        <f>F88+G88+H88+I88+J88+K88+#REF!+#REF!</f>
        <v>#REF!</v>
      </c>
      <c r="F88" s="131">
        <v>962</v>
      </c>
      <c r="G88" s="130">
        <v>1090</v>
      </c>
      <c r="H88" s="130">
        <v>1131.7</v>
      </c>
      <c r="I88" s="131">
        <v>1011</v>
      </c>
      <c r="J88" s="131">
        <v>703.1</v>
      </c>
      <c r="K88" s="131">
        <v>311.3</v>
      </c>
      <c r="L88" s="165"/>
    </row>
    <row r="89" spans="2:12" ht="31.5">
      <c r="B89" s="315" t="s">
        <v>180</v>
      </c>
      <c r="C89" s="323" t="s">
        <v>178</v>
      </c>
      <c r="D89" s="113" t="s">
        <v>26</v>
      </c>
      <c r="E89" s="134">
        <f>SUM(F89:K89)</f>
        <v>0</v>
      </c>
      <c r="F89" s="135">
        <f>F92</f>
        <v>0</v>
      </c>
      <c r="G89" s="134">
        <f>G92</f>
        <v>0</v>
      </c>
      <c r="H89" s="134">
        <v>0</v>
      </c>
      <c r="I89" s="135">
        <f t="shared" ref="I89:K89" si="18">I92</f>
        <v>0</v>
      </c>
      <c r="J89" s="135">
        <f t="shared" si="18"/>
        <v>0</v>
      </c>
      <c r="K89" s="135">
        <f t="shared" si="18"/>
        <v>0</v>
      </c>
    </row>
    <row r="90" spans="2:12" ht="31.5">
      <c r="B90" s="315"/>
      <c r="C90" s="323"/>
      <c r="D90" s="106" t="s">
        <v>27</v>
      </c>
      <c r="E90" s="134"/>
      <c r="F90" s="108">
        <v>0</v>
      </c>
      <c r="G90" s="107">
        <v>0</v>
      </c>
      <c r="H90" s="107">
        <v>0</v>
      </c>
      <c r="I90" s="108">
        <v>0</v>
      </c>
      <c r="J90" s="108">
        <v>0</v>
      </c>
      <c r="K90" s="108">
        <v>0</v>
      </c>
    </row>
    <row r="91" spans="2:12" ht="31.5">
      <c r="B91" s="315"/>
      <c r="C91" s="323"/>
      <c r="D91" s="109" t="s">
        <v>28</v>
      </c>
      <c r="E91" s="134"/>
      <c r="F91" s="108">
        <v>0</v>
      </c>
      <c r="G91" s="107">
        <v>0</v>
      </c>
      <c r="H91" s="107">
        <v>0</v>
      </c>
      <c r="I91" s="108">
        <v>0</v>
      </c>
      <c r="J91" s="108">
        <v>0</v>
      </c>
      <c r="K91" s="108">
        <v>0</v>
      </c>
    </row>
    <row r="92" spans="2:12" ht="31.5">
      <c r="B92" s="315"/>
      <c r="C92" s="323"/>
      <c r="D92" s="110" t="s">
        <v>29</v>
      </c>
      <c r="E92" s="130">
        <f>SUM(F92:K92)</f>
        <v>0</v>
      </c>
      <c r="F92" s="131">
        <v>0</v>
      </c>
      <c r="G92" s="130">
        <v>0</v>
      </c>
      <c r="H92" s="130">
        <v>0</v>
      </c>
      <c r="I92" s="131">
        <v>0</v>
      </c>
      <c r="J92" s="131">
        <v>0</v>
      </c>
      <c r="K92" s="131">
        <v>0</v>
      </c>
    </row>
    <row r="93" spans="2:12" ht="31.5">
      <c r="B93" s="322" t="s">
        <v>181</v>
      </c>
      <c r="C93" s="323" t="s">
        <v>179</v>
      </c>
      <c r="D93" s="113" t="s">
        <v>26</v>
      </c>
      <c r="E93" s="134" t="e">
        <f t="shared" ref="E93:K93" si="19">E94+E95+E96</f>
        <v>#REF!</v>
      </c>
      <c r="F93" s="135">
        <f>F94+F95+F96</f>
        <v>78.8</v>
      </c>
      <c r="G93" s="134">
        <f t="shared" si="19"/>
        <v>88</v>
      </c>
      <c r="H93" s="134">
        <f t="shared" si="19"/>
        <v>90.6</v>
      </c>
      <c r="I93" s="135">
        <f t="shared" si="19"/>
        <v>93.5</v>
      </c>
      <c r="J93" s="135">
        <f t="shared" si="19"/>
        <v>96.6</v>
      </c>
      <c r="K93" s="135">
        <f t="shared" si="19"/>
        <v>99.9</v>
      </c>
      <c r="L93" s="165"/>
    </row>
    <row r="94" spans="2:12" ht="31.5">
      <c r="B94" s="322"/>
      <c r="C94" s="323"/>
      <c r="D94" s="106" t="s">
        <v>27</v>
      </c>
      <c r="E94" s="134" t="e">
        <f>F94+G94+H94+I94+J94+K94+#REF!</f>
        <v>#REF!</v>
      </c>
      <c r="F94" s="135">
        <v>78.8</v>
      </c>
      <c r="G94" s="134">
        <v>88</v>
      </c>
      <c r="H94" s="134">
        <v>90.6</v>
      </c>
      <c r="I94" s="135">
        <v>93.5</v>
      </c>
      <c r="J94" s="135">
        <v>96.6</v>
      </c>
      <c r="K94" s="135">
        <v>99.9</v>
      </c>
      <c r="L94" s="165"/>
    </row>
    <row r="95" spans="2:12" ht="31.5">
      <c r="B95" s="322"/>
      <c r="C95" s="323"/>
      <c r="D95" s="109" t="s">
        <v>28</v>
      </c>
      <c r="E95" s="134"/>
      <c r="F95" s="108">
        <v>0</v>
      </c>
      <c r="G95" s="107">
        <v>0</v>
      </c>
      <c r="H95" s="107">
        <v>0</v>
      </c>
      <c r="I95" s="108">
        <v>0</v>
      </c>
      <c r="J95" s="108">
        <v>0</v>
      </c>
      <c r="K95" s="108">
        <v>0</v>
      </c>
    </row>
    <row r="96" spans="2:12" ht="31.5">
      <c r="B96" s="322"/>
      <c r="C96" s="323"/>
      <c r="D96" s="110" t="s">
        <v>29</v>
      </c>
      <c r="E96" s="130"/>
      <c r="F96" s="119">
        <v>0</v>
      </c>
      <c r="G96" s="118">
        <v>0</v>
      </c>
      <c r="H96" s="118">
        <v>0</v>
      </c>
      <c r="I96" s="119">
        <v>0</v>
      </c>
      <c r="J96" s="119">
        <v>0</v>
      </c>
      <c r="K96" s="119">
        <v>0</v>
      </c>
    </row>
    <row r="97" spans="2:12" ht="31.5" hidden="1">
      <c r="B97" s="315" t="s">
        <v>267</v>
      </c>
      <c r="C97" s="325" t="s">
        <v>268</v>
      </c>
      <c r="D97" s="113" t="s">
        <v>26</v>
      </c>
      <c r="E97" s="134">
        <f t="shared" ref="E97:K97" si="20">E98+E99+E100</f>
        <v>0</v>
      </c>
      <c r="F97" s="135">
        <f>F98+F99+F100</f>
        <v>0</v>
      </c>
      <c r="G97" s="134">
        <f t="shared" si="20"/>
        <v>0</v>
      </c>
      <c r="H97" s="134">
        <f t="shared" si="20"/>
        <v>0</v>
      </c>
      <c r="I97" s="135">
        <f t="shared" si="20"/>
        <v>0</v>
      </c>
      <c r="J97" s="135">
        <f t="shared" si="20"/>
        <v>0</v>
      </c>
      <c r="K97" s="135">
        <f t="shared" si="20"/>
        <v>0</v>
      </c>
    </row>
    <row r="98" spans="2:12" ht="31.5" hidden="1">
      <c r="B98" s="315"/>
      <c r="C98" s="326"/>
      <c r="D98" s="106" t="s">
        <v>27</v>
      </c>
      <c r="E98" s="134">
        <f>F98+G98+H98+I98+J98+K98</f>
        <v>0</v>
      </c>
      <c r="F98" s="135"/>
      <c r="G98" s="134"/>
      <c r="H98" s="134"/>
      <c r="I98" s="135"/>
      <c r="J98" s="135"/>
      <c r="K98" s="135"/>
    </row>
    <row r="99" spans="2:12" ht="31.5" hidden="1">
      <c r="B99" s="315"/>
      <c r="C99" s="326"/>
      <c r="D99" s="109" t="s">
        <v>28</v>
      </c>
      <c r="E99" s="134"/>
      <c r="F99" s="135"/>
      <c r="G99" s="134"/>
      <c r="H99" s="134"/>
      <c r="I99" s="135"/>
      <c r="J99" s="135"/>
      <c r="K99" s="135"/>
    </row>
    <row r="100" spans="2:12" ht="31.5" hidden="1">
      <c r="B100" s="315"/>
      <c r="C100" s="326"/>
      <c r="D100" s="110" t="s">
        <v>29</v>
      </c>
      <c r="E100" s="130"/>
      <c r="F100" s="131"/>
      <c r="G100" s="130"/>
      <c r="H100" s="130"/>
      <c r="I100" s="131"/>
      <c r="J100" s="131"/>
      <c r="K100" s="131"/>
    </row>
    <row r="101" spans="2:12" ht="31.5">
      <c r="B101" s="315" t="s">
        <v>182</v>
      </c>
      <c r="C101" s="325" t="s">
        <v>356</v>
      </c>
      <c r="D101" s="113" t="s">
        <v>26</v>
      </c>
      <c r="E101" s="134">
        <f>E102+E103+E104</f>
        <v>8773.4</v>
      </c>
      <c r="F101" s="135">
        <f>F104+F103</f>
        <v>7195.0999999999995</v>
      </c>
      <c r="G101" s="134">
        <f>G104</f>
        <v>514.4</v>
      </c>
      <c r="H101" s="134">
        <f>H104</f>
        <v>595</v>
      </c>
      <c r="I101" s="135">
        <f t="shared" ref="I101:J101" si="21">I104</f>
        <v>468.9</v>
      </c>
      <c r="J101" s="135">
        <f t="shared" si="21"/>
        <v>0</v>
      </c>
      <c r="K101" s="135">
        <f>K104+K103</f>
        <v>0</v>
      </c>
      <c r="L101" s="166"/>
    </row>
    <row r="102" spans="2:12" ht="31.5">
      <c r="B102" s="315"/>
      <c r="C102" s="326"/>
      <c r="D102" s="106" t="s">
        <v>27</v>
      </c>
      <c r="E102" s="134">
        <f>F102+G102+H102+I102+J102+K102</f>
        <v>0</v>
      </c>
      <c r="F102" s="108">
        <v>0</v>
      </c>
      <c r="G102" s="107">
        <v>0</v>
      </c>
      <c r="H102" s="107">
        <v>0</v>
      </c>
      <c r="I102" s="108">
        <v>0</v>
      </c>
      <c r="J102" s="108">
        <v>0</v>
      </c>
      <c r="K102" s="108">
        <v>0</v>
      </c>
    </row>
    <row r="103" spans="2:12" ht="31.5">
      <c r="B103" s="315"/>
      <c r="C103" s="326"/>
      <c r="D103" s="109" t="s">
        <v>28</v>
      </c>
      <c r="E103" s="134">
        <f>F103</f>
        <v>6711.4</v>
      </c>
      <c r="F103" s="135">
        <v>6711.4</v>
      </c>
      <c r="G103" s="134">
        <v>0</v>
      </c>
      <c r="H103" s="134">
        <v>0</v>
      </c>
      <c r="I103" s="135">
        <v>0</v>
      </c>
      <c r="J103" s="135">
        <v>0</v>
      </c>
      <c r="K103" s="135">
        <v>0</v>
      </c>
      <c r="L103" s="166"/>
    </row>
    <row r="104" spans="2:12" ht="31.5">
      <c r="B104" s="324"/>
      <c r="C104" s="326"/>
      <c r="D104" s="154" t="s">
        <v>29</v>
      </c>
      <c r="E104" s="155">
        <f>F104+G104+H104+I104+J104+K104</f>
        <v>2062</v>
      </c>
      <c r="F104" s="131">
        <v>483.7</v>
      </c>
      <c r="G104" s="130">
        <v>514.4</v>
      </c>
      <c r="H104" s="175">
        <v>595</v>
      </c>
      <c r="I104" s="131">
        <v>468.9</v>
      </c>
      <c r="J104" s="131">
        <v>0</v>
      </c>
      <c r="K104" s="131">
        <v>0</v>
      </c>
      <c r="L104" s="166"/>
    </row>
    <row r="105" spans="2:12" ht="35.25" customHeight="1">
      <c r="B105" s="315" t="s">
        <v>307</v>
      </c>
      <c r="C105" s="325" t="s">
        <v>308</v>
      </c>
      <c r="D105" s="156" t="s">
        <v>26</v>
      </c>
      <c r="E105" s="157"/>
      <c r="F105" s="158">
        <f>SUM(G105:K105)</f>
        <v>248.4</v>
      </c>
      <c r="G105" s="157">
        <f>SUM(G106:G108)</f>
        <v>0</v>
      </c>
      <c r="H105" s="157">
        <f>SUM(G106:G108)</f>
        <v>0</v>
      </c>
      <c r="I105" s="158">
        <f>SUM(I106:I108)</f>
        <v>248.4</v>
      </c>
      <c r="J105" s="158">
        <f>SUM(J106:J108)</f>
        <v>0</v>
      </c>
      <c r="K105" s="158">
        <f>SUM(K106:K108)</f>
        <v>0</v>
      </c>
      <c r="L105" s="165"/>
    </row>
    <row r="106" spans="2:12" ht="31.5">
      <c r="B106" s="315"/>
      <c r="C106" s="326"/>
      <c r="D106" s="156" t="s">
        <v>27</v>
      </c>
      <c r="E106" s="157"/>
      <c r="F106" s="158">
        <f>SUM(G106:K106)</f>
        <v>0</v>
      </c>
      <c r="G106" s="157"/>
      <c r="H106" s="157"/>
      <c r="I106" s="158"/>
      <c r="J106" s="158"/>
      <c r="K106" s="158"/>
    </row>
    <row r="107" spans="2:12" ht="31.5">
      <c r="B107" s="315"/>
      <c r="C107" s="326"/>
      <c r="D107" s="156" t="s">
        <v>28</v>
      </c>
      <c r="E107" s="157"/>
      <c r="F107" s="158">
        <f>SUM(G107:K107)</f>
        <v>0</v>
      </c>
      <c r="G107" s="157"/>
      <c r="H107" s="157"/>
      <c r="I107" s="158"/>
      <c r="J107" s="158"/>
      <c r="K107" s="158"/>
    </row>
    <row r="108" spans="2:12" ht="31.5">
      <c r="B108" s="324"/>
      <c r="C108" s="327"/>
      <c r="D108" s="110" t="s">
        <v>29</v>
      </c>
      <c r="E108" s="130"/>
      <c r="F108" s="131">
        <f>SUM(G108:K108)</f>
        <v>248.4</v>
      </c>
      <c r="G108" s="130"/>
      <c r="H108" s="130"/>
      <c r="I108" s="131">
        <v>248.4</v>
      </c>
      <c r="J108" s="131"/>
      <c r="K108" s="131"/>
      <c r="L108" s="165"/>
    </row>
    <row r="109" spans="2:12" ht="31.5">
      <c r="B109" s="316" t="s">
        <v>269</v>
      </c>
      <c r="C109" s="329" t="s">
        <v>183</v>
      </c>
      <c r="D109" s="103" t="s">
        <v>26</v>
      </c>
      <c r="E109" s="104" t="e">
        <f t="shared" ref="E109:K109" si="22">E110+E111+E112</f>
        <v>#REF!</v>
      </c>
      <c r="F109" s="105">
        <f>F110+F111+F112</f>
        <v>2362.1999999999998</v>
      </c>
      <c r="G109" s="104">
        <f t="shared" si="22"/>
        <v>2473.7000000000003</v>
      </c>
      <c r="H109" s="104">
        <f t="shared" si="22"/>
        <v>2070.1999999999998</v>
      </c>
      <c r="I109" s="105">
        <f t="shared" si="22"/>
        <v>1911.3</v>
      </c>
      <c r="J109" s="105">
        <f t="shared" si="22"/>
        <v>1338</v>
      </c>
      <c r="K109" s="105">
        <f t="shared" si="22"/>
        <v>1122.8000000000002</v>
      </c>
      <c r="L109" s="165">
        <f>SUM(F109:K109)</f>
        <v>11278.2</v>
      </c>
    </row>
    <row r="110" spans="2:12" ht="31.5">
      <c r="B110" s="317"/>
      <c r="C110" s="329"/>
      <c r="D110" s="106" t="s">
        <v>27</v>
      </c>
      <c r="E110" s="107"/>
      <c r="F110" s="108">
        <v>0</v>
      </c>
      <c r="G110" s="107">
        <v>0</v>
      </c>
      <c r="H110" s="107">
        <v>0</v>
      </c>
      <c r="I110" s="108">
        <v>0</v>
      </c>
      <c r="J110" s="108">
        <v>0</v>
      </c>
      <c r="K110" s="108">
        <v>0</v>
      </c>
    </row>
    <row r="111" spans="2:12" ht="31.5">
      <c r="B111" s="317"/>
      <c r="C111" s="329"/>
      <c r="D111" s="109" t="s">
        <v>28</v>
      </c>
      <c r="E111" s="107">
        <f>E116+E120+E124</f>
        <v>41.3</v>
      </c>
      <c r="F111" s="108">
        <v>0</v>
      </c>
      <c r="G111" s="107">
        <f>G120+G124+G116</f>
        <v>41.3</v>
      </c>
      <c r="H111" s="107">
        <v>0</v>
      </c>
      <c r="I111" s="108">
        <v>0</v>
      </c>
      <c r="J111" s="108">
        <v>0</v>
      </c>
      <c r="K111" s="108">
        <v>0</v>
      </c>
      <c r="L111" s="166">
        <f>F111+G111+H111+I111+J111+K111</f>
        <v>41.3</v>
      </c>
    </row>
    <row r="112" spans="2:12" ht="31.5">
      <c r="B112" s="317"/>
      <c r="C112" s="329"/>
      <c r="D112" s="110" t="s">
        <v>29</v>
      </c>
      <c r="E112" s="111" t="e">
        <f>E117+E121+E125</f>
        <v>#REF!</v>
      </c>
      <c r="F112" s="112">
        <f>F117+F121+F125</f>
        <v>2362.1999999999998</v>
      </c>
      <c r="G112" s="111">
        <f t="shared" ref="G112:K112" si="23">G117+G121+G125</f>
        <v>2432.4</v>
      </c>
      <c r="H112" s="111">
        <f t="shared" si="23"/>
        <v>2070.1999999999998</v>
      </c>
      <c r="I112" s="112">
        <f t="shared" si="23"/>
        <v>1911.3</v>
      </c>
      <c r="J112" s="112">
        <f t="shared" si="23"/>
        <v>1338</v>
      </c>
      <c r="K112" s="112">
        <f t="shared" si="23"/>
        <v>1122.8000000000002</v>
      </c>
      <c r="L112" s="165">
        <f>SUM(F112:K112)</f>
        <v>11236.900000000001</v>
      </c>
    </row>
    <row r="113" spans="2:12" ht="15.75">
      <c r="B113" s="100" t="s">
        <v>30</v>
      </c>
      <c r="C113" s="87"/>
      <c r="D113" s="109"/>
      <c r="E113" s="107"/>
      <c r="F113" s="108"/>
      <c r="G113" s="107"/>
      <c r="H113" s="107"/>
      <c r="I113" s="108"/>
      <c r="J113" s="108"/>
      <c r="K113" s="108"/>
    </row>
    <row r="114" spans="2:12" ht="15.75">
      <c r="B114" s="322" t="s">
        <v>188</v>
      </c>
      <c r="C114" s="315" t="s">
        <v>185</v>
      </c>
      <c r="D114" s="113" t="s">
        <v>38</v>
      </c>
      <c r="E114" s="114" t="e">
        <f t="shared" ref="E114:K114" si="24">E115+E116+E117</f>
        <v>#REF!</v>
      </c>
      <c r="F114" s="136">
        <f>F115+F116+F117</f>
        <v>608.6</v>
      </c>
      <c r="G114" s="114">
        <f t="shared" si="24"/>
        <v>607.19999999999993</v>
      </c>
      <c r="H114" s="114">
        <f t="shared" si="24"/>
        <v>658.8</v>
      </c>
      <c r="I114" s="136">
        <f t="shared" si="24"/>
        <v>667.3</v>
      </c>
      <c r="J114" s="136">
        <f t="shared" si="24"/>
        <v>713.7</v>
      </c>
      <c r="K114" s="136">
        <f t="shared" si="24"/>
        <v>570.1</v>
      </c>
      <c r="L114" s="165"/>
    </row>
    <row r="115" spans="2:12" ht="31.5">
      <c r="B115" s="322"/>
      <c r="C115" s="315"/>
      <c r="D115" s="106" t="s">
        <v>27</v>
      </c>
      <c r="E115" s="107"/>
      <c r="F115" s="108">
        <v>0</v>
      </c>
      <c r="G115" s="107">
        <v>0</v>
      </c>
      <c r="H115" s="107">
        <v>0</v>
      </c>
      <c r="I115" s="108">
        <v>0</v>
      </c>
      <c r="J115" s="108">
        <v>0</v>
      </c>
      <c r="K115" s="108">
        <v>0</v>
      </c>
    </row>
    <row r="116" spans="2:12" ht="31.5">
      <c r="B116" s="322"/>
      <c r="C116" s="315"/>
      <c r="D116" s="109" t="s">
        <v>28</v>
      </c>
      <c r="E116" s="107">
        <f>F116+G116</f>
        <v>41.3</v>
      </c>
      <c r="F116" s="108">
        <v>0</v>
      </c>
      <c r="G116" s="107">
        <v>41.3</v>
      </c>
      <c r="H116" s="107">
        <v>0</v>
      </c>
      <c r="I116" s="108">
        <v>0</v>
      </c>
      <c r="J116" s="108">
        <v>0</v>
      </c>
      <c r="K116" s="108">
        <v>0</v>
      </c>
      <c r="L116" s="166"/>
    </row>
    <row r="117" spans="2:12" ht="31.5">
      <c r="B117" s="322"/>
      <c r="C117" s="315"/>
      <c r="D117" s="110" t="s">
        <v>29</v>
      </c>
      <c r="E117" s="111" t="e">
        <f>F117+G117+H117+I117+J117+K117+#REF!+#REF!</f>
        <v>#REF!</v>
      </c>
      <c r="F117" s="112">
        <v>608.6</v>
      </c>
      <c r="G117" s="111">
        <v>565.9</v>
      </c>
      <c r="H117" s="111">
        <v>658.8</v>
      </c>
      <c r="I117" s="112">
        <v>667.3</v>
      </c>
      <c r="J117" s="112">
        <v>713.7</v>
      </c>
      <c r="K117" s="112">
        <v>570.1</v>
      </c>
      <c r="L117" s="165"/>
    </row>
    <row r="118" spans="2:12" ht="15.75">
      <c r="B118" s="312" t="s">
        <v>189</v>
      </c>
      <c r="C118" s="315" t="s">
        <v>186</v>
      </c>
      <c r="D118" s="120" t="s">
        <v>38</v>
      </c>
      <c r="E118" s="121" t="e">
        <f>F118+G118+H118+I118+J118+K118+#REF!+#REF!</f>
        <v>#REF!</v>
      </c>
      <c r="F118" s="122">
        <f>F121</f>
        <v>1753.6</v>
      </c>
      <c r="G118" s="121">
        <f>G121+G120</f>
        <v>1816.6</v>
      </c>
      <c r="H118" s="121">
        <f>H121</f>
        <v>1387.1</v>
      </c>
      <c r="I118" s="122">
        <f>I121</f>
        <v>1244</v>
      </c>
      <c r="J118" s="122">
        <f>J121+J120</f>
        <v>624.29999999999995</v>
      </c>
      <c r="K118" s="122">
        <f>K121</f>
        <v>552.70000000000005</v>
      </c>
      <c r="L118" s="165"/>
    </row>
    <row r="119" spans="2:12" ht="31.5">
      <c r="B119" s="313"/>
      <c r="C119" s="315"/>
      <c r="D119" s="106" t="s">
        <v>27</v>
      </c>
      <c r="E119" s="121"/>
      <c r="F119" s="108">
        <v>0</v>
      </c>
      <c r="G119" s="107">
        <v>0</v>
      </c>
      <c r="H119" s="107">
        <v>0</v>
      </c>
      <c r="I119" s="108">
        <v>0</v>
      </c>
      <c r="J119" s="108">
        <v>0</v>
      </c>
      <c r="K119" s="108">
        <v>0</v>
      </c>
    </row>
    <row r="120" spans="2:12" ht="31.5">
      <c r="B120" s="313"/>
      <c r="C120" s="315"/>
      <c r="D120" s="109" t="s">
        <v>28</v>
      </c>
      <c r="E120" s="121">
        <f>G120+J120</f>
        <v>0</v>
      </c>
      <c r="F120" s="108">
        <v>0</v>
      </c>
      <c r="G120" s="107">
        <v>0</v>
      </c>
      <c r="H120" s="107">
        <v>0</v>
      </c>
      <c r="I120" s="108">
        <v>0</v>
      </c>
      <c r="J120" s="108">
        <v>0</v>
      </c>
      <c r="K120" s="108">
        <v>0</v>
      </c>
    </row>
    <row r="121" spans="2:12" ht="31.5">
      <c r="B121" s="314"/>
      <c r="C121" s="315"/>
      <c r="D121" s="110" t="s">
        <v>29</v>
      </c>
      <c r="E121" s="123" t="e">
        <f>F121+G121+H121+I121+J121+K121+#REF!+#REF!</f>
        <v>#REF!</v>
      </c>
      <c r="F121" s="124">
        <v>1753.6</v>
      </c>
      <c r="G121" s="123">
        <v>1816.6</v>
      </c>
      <c r="H121" s="123">
        <v>1387.1</v>
      </c>
      <c r="I121" s="124">
        <v>1244</v>
      </c>
      <c r="J121" s="124">
        <v>624.29999999999995</v>
      </c>
      <c r="K121" s="124">
        <v>552.70000000000005</v>
      </c>
      <c r="L121" s="165"/>
    </row>
    <row r="122" spans="2:12" ht="31.5">
      <c r="B122" s="315" t="s">
        <v>190</v>
      </c>
      <c r="C122" s="315" t="s">
        <v>187</v>
      </c>
      <c r="D122" s="113" t="s">
        <v>26</v>
      </c>
      <c r="E122" s="107" t="e">
        <f t="shared" ref="E122:K122" si="25">E123+E124+E125</f>
        <v>#REF!</v>
      </c>
      <c r="F122" s="108">
        <f>F123+F124+F125</f>
        <v>0</v>
      </c>
      <c r="G122" s="107">
        <f t="shared" si="25"/>
        <v>49.9</v>
      </c>
      <c r="H122" s="107">
        <f t="shared" si="25"/>
        <v>24.3</v>
      </c>
      <c r="I122" s="108">
        <f t="shared" si="25"/>
        <v>0</v>
      </c>
      <c r="J122" s="108">
        <f t="shared" si="25"/>
        <v>0</v>
      </c>
      <c r="K122" s="108">
        <f t="shared" si="25"/>
        <v>0</v>
      </c>
      <c r="L122" s="165"/>
    </row>
    <row r="123" spans="2:12" ht="31.5">
      <c r="B123" s="315"/>
      <c r="C123" s="315"/>
      <c r="D123" s="106" t="s">
        <v>27</v>
      </c>
      <c r="E123" s="107"/>
      <c r="F123" s="108">
        <v>0</v>
      </c>
      <c r="G123" s="107">
        <v>0</v>
      </c>
      <c r="H123" s="107">
        <v>0</v>
      </c>
      <c r="I123" s="108">
        <v>0</v>
      </c>
      <c r="J123" s="108">
        <v>0</v>
      </c>
      <c r="K123" s="108">
        <v>0</v>
      </c>
    </row>
    <row r="124" spans="2:12" ht="31.5">
      <c r="B124" s="315"/>
      <c r="C124" s="315"/>
      <c r="D124" s="109" t="s">
        <v>28</v>
      </c>
      <c r="E124" s="107">
        <f>G124</f>
        <v>0</v>
      </c>
      <c r="F124" s="108">
        <v>0</v>
      </c>
      <c r="G124" s="107">
        <v>0</v>
      </c>
      <c r="H124" s="107">
        <v>0</v>
      </c>
      <c r="I124" s="108">
        <v>0</v>
      </c>
      <c r="J124" s="108">
        <v>0</v>
      </c>
      <c r="K124" s="108">
        <v>0</v>
      </c>
    </row>
    <row r="125" spans="2:12" ht="31.5">
      <c r="B125" s="315"/>
      <c r="C125" s="315"/>
      <c r="D125" s="110" t="s">
        <v>29</v>
      </c>
      <c r="E125" s="125" t="e">
        <f>F125+G125+H125+I125+J125+K125+#REF!+#REF!</f>
        <v>#REF!</v>
      </c>
      <c r="F125" s="112">
        <v>0</v>
      </c>
      <c r="G125" s="111">
        <v>49.9</v>
      </c>
      <c r="H125" s="111">
        <v>24.3</v>
      </c>
      <c r="I125" s="112">
        <v>0</v>
      </c>
      <c r="J125" s="112">
        <v>0</v>
      </c>
      <c r="K125" s="112">
        <v>0</v>
      </c>
      <c r="L125" s="165"/>
    </row>
    <row r="126" spans="2:12" hidden="1">
      <c r="B126" s="102"/>
      <c r="C126" s="102"/>
      <c r="D126" s="102"/>
      <c r="E126" s="102"/>
      <c r="F126" s="5"/>
      <c r="G126" s="38"/>
      <c r="H126" s="38"/>
      <c r="I126" s="62"/>
      <c r="J126" s="5"/>
      <c r="K126" s="5"/>
    </row>
    <row r="127" spans="2:12" ht="31.5">
      <c r="B127" s="316" t="s">
        <v>270</v>
      </c>
      <c r="C127" s="318" t="s">
        <v>191</v>
      </c>
      <c r="D127" s="103" t="s">
        <v>26</v>
      </c>
      <c r="E127" s="48">
        <f>E132</f>
        <v>2420.9</v>
      </c>
      <c r="F127" s="48">
        <f>F132</f>
        <v>1579</v>
      </c>
      <c r="G127" s="46">
        <f>G130</f>
        <v>594.79999999999995</v>
      </c>
      <c r="H127" s="46">
        <f>H130</f>
        <v>107.1</v>
      </c>
      <c r="I127" s="46">
        <f>I128+I129+I130</f>
        <v>140</v>
      </c>
      <c r="J127" s="48">
        <v>0</v>
      </c>
      <c r="K127" s="48">
        <f>K132</f>
        <v>0</v>
      </c>
      <c r="L127" s="165">
        <f>SUM(F127:K127)</f>
        <v>2420.9</v>
      </c>
    </row>
    <row r="128" spans="2:12" ht="31.5">
      <c r="B128" s="317"/>
      <c r="C128" s="319"/>
      <c r="D128" s="106" t="s">
        <v>27</v>
      </c>
      <c r="E128" s="64"/>
      <c r="F128" s="64">
        <v>0</v>
      </c>
      <c r="G128" s="62">
        <v>0</v>
      </c>
      <c r="H128" s="62">
        <v>0</v>
      </c>
      <c r="I128" s="62">
        <v>0</v>
      </c>
      <c r="J128" s="64">
        <v>0</v>
      </c>
      <c r="K128" s="64">
        <v>0</v>
      </c>
    </row>
    <row r="129" spans="2:12" ht="31.5">
      <c r="B129" s="317"/>
      <c r="C129" s="319"/>
      <c r="D129" s="109" t="s">
        <v>28</v>
      </c>
      <c r="E129" s="64">
        <f>F129</f>
        <v>100</v>
      </c>
      <c r="F129" s="64">
        <f>F134</f>
        <v>100</v>
      </c>
      <c r="G129" s="62">
        <v>0</v>
      </c>
      <c r="H129" s="62">
        <v>0</v>
      </c>
      <c r="I129" s="62">
        <v>0</v>
      </c>
      <c r="J129" s="64">
        <v>0</v>
      </c>
      <c r="K129" s="64">
        <v>0</v>
      </c>
      <c r="L129" s="165">
        <f>SUM(F129:K129)</f>
        <v>100</v>
      </c>
    </row>
    <row r="130" spans="2:12" ht="31.5">
      <c r="B130" s="317"/>
      <c r="C130" s="320"/>
      <c r="D130" s="110" t="s">
        <v>29</v>
      </c>
      <c r="E130" s="63">
        <f>E135</f>
        <v>2320.9</v>
      </c>
      <c r="F130" s="63">
        <f>F135</f>
        <v>1479</v>
      </c>
      <c r="G130" s="63">
        <f>G135</f>
        <v>594.79999999999995</v>
      </c>
      <c r="H130" s="63">
        <f>H132</f>
        <v>107.1</v>
      </c>
      <c r="I130" s="63">
        <f>I135</f>
        <v>140</v>
      </c>
      <c r="J130" s="63">
        <v>0</v>
      </c>
      <c r="K130" s="63">
        <f>K135</f>
        <v>0</v>
      </c>
      <c r="L130" s="165">
        <f>SUM(F130:K130)</f>
        <v>2320.9</v>
      </c>
    </row>
    <row r="131" spans="2:12" ht="15.75">
      <c r="B131" s="100" t="s">
        <v>30</v>
      </c>
      <c r="C131" s="87"/>
      <c r="D131" s="5"/>
      <c r="E131" s="64"/>
      <c r="F131" s="64"/>
      <c r="G131" s="62"/>
      <c r="H131" s="62"/>
      <c r="I131" s="62"/>
      <c r="J131" s="64"/>
      <c r="K131" s="64"/>
    </row>
    <row r="132" spans="2:12" ht="31.5">
      <c r="B132" s="322" t="s">
        <v>193</v>
      </c>
      <c r="C132" s="315" t="s">
        <v>194</v>
      </c>
      <c r="D132" s="103" t="s">
        <v>26</v>
      </c>
      <c r="E132" s="64">
        <f>E133+E134+E135</f>
        <v>2420.9</v>
      </c>
      <c r="F132" s="64">
        <f>F133+F134+F135</f>
        <v>1579</v>
      </c>
      <c r="G132" s="62">
        <f>G135</f>
        <v>594.79999999999995</v>
      </c>
      <c r="H132" s="62">
        <f>H135</f>
        <v>107.1</v>
      </c>
      <c r="I132" s="62">
        <f>I133+I134+I135</f>
        <v>140</v>
      </c>
      <c r="J132" s="64">
        <v>0</v>
      </c>
      <c r="K132" s="64">
        <f>K133+K134+K135</f>
        <v>0</v>
      </c>
      <c r="L132" s="165"/>
    </row>
    <row r="133" spans="2:12" ht="31.5">
      <c r="B133" s="322"/>
      <c r="C133" s="315"/>
      <c r="D133" s="106" t="s">
        <v>27</v>
      </c>
      <c r="E133" s="64"/>
      <c r="F133" s="64">
        <v>0</v>
      </c>
      <c r="G133" s="62">
        <v>0</v>
      </c>
      <c r="H133" s="62">
        <v>0</v>
      </c>
      <c r="I133" s="62">
        <v>0</v>
      </c>
      <c r="J133" s="64">
        <v>0</v>
      </c>
      <c r="K133" s="64">
        <v>0</v>
      </c>
    </row>
    <row r="134" spans="2:12" ht="31.5">
      <c r="B134" s="322"/>
      <c r="C134" s="315"/>
      <c r="D134" s="109" t="s">
        <v>28</v>
      </c>
      <c r="E134" s="64">
        <f>G134+H134+F134</f>
        <v>100</v>
      </c>
      <c r="F134" s="64">
        <v>100</v>
      </c>
      <c r="G134" s="62">
        <v>0</v>
      </c>
      <c r="H134" s="62">
        <v>0</v>
      </c>
      <c r="I134" s="62">
        <v>0</v>
      </c>
      <c r="J134" s="64">
        <v>0</v>
      </c>
      <c r="K134" s="64">
        <v>0</v>
      </c>
      <c r="L134" s="165"/>
    </row>
    <row r="135" spans="2:12" ht="31.5">
      <c r="B135" s="322"/>
      <c r="C135" s="315"/>
      <c r="D135" s="110" t="s">
        <v>29</v>
      </c>
      <c r="E135" s="63">
        <f>SUM(G135:K135)+F135</f>
        <v>2320.9</v>
      </c>
      <c r="F135" s="63">
        <v>1479</v>
      </c>
      <c r="G135" s="63">
        <v>594.79999999999995</v>
      </c>
      <c r="H135" s="63">
        <v>107.1</v>
      </c>
      <c r="I135" s="63">
        <v>140</v>
      </c>
      <c r="J135" s="63">
        <v>0</v>
      </c>
      <c r="K135" s="63">
        <v>0</v>
      </c>
      <c r="L135" s="165"/>
    </row>
  </sheetData>
  <mergeCells count="71">
    <mergeCell ref="B48:B51"/>
    <mergeCell ref="C48:C51"/>
    <mergeCell ref="B52:B55"/>
    <mergeCell ref="G1:K1"/>
    <mergeCell ref="B132:B135"/>
    <mergeCell ref="C132:C135"/>
    <mergeCell ref="C14:C15"/>
    <mergeCell ref="B5:K5"/>
    <mergeCell ref="H3:K3"/>
    <mergeCell ref="B97:B100"/>
    <mergeCell ref="C97:C100"/>
    <mergeCell ref="B101:B104"/>
    <mergeCell ref="C101:C104"/>
    <mergeCell ref="B109:B112"/>
    <mergeCell ref="C109:C112"/>
    <mergeCell ref="C85:C88"/>
    <mergeCell ref="B36:B39"/>
    <mergeCell ref="C36:C39"/>
    <mergeCell ref="B40:B43"/>
    <mergeCell ref="C40:C43"/>
    <mergeCell ref="B44:B47"/>
    <mergeCell ref="C44:C47"/>
    <mergeCell ref="B6:B8"/>
    <mergeCell ref="C6:C8"/>
    <mergeCell ref="D6:D8"/>
    <mergeCell ref="E6:K6"/>
    <mergeCell ref="E7:E8"/>
    <mergeCell ref="F7:K7"/>
    <mergeCell ref="B10:B13"/>
    <mergeCell ref="C10:C13"/>
    <mergeCell ref="B28:B31"/>
    <mergeCell ref="C28:C31"/>
    <mergeCell ref="B32:B35"/>
    <mergeCell ref="C32:C35"/>
    <mergeCell ref="B16:B19"/>
    <mergeCell ref="C16:C19"/>
    <mergeCell ref="B21:B23"/>
    <mergeCell ref="C21:C23"/>
    <mergeCell ref="B24:B27"/>
    <mergeCell ref="C24:C27"/>
    <mergeCell ref="B14:B15"/>
    <mergeCell ref="C52:C55"/>
    <mergeCell ref="B56:B59"/>
    <mergeCell ref="C56:C59"/>
    <mergeCell ref="B60:B63"/>
    <mergeCell ref="C60:C63"/>
    <mergeCell ref="B64:B67"/>
    <mergeCell ref="C64:C67"/>
    <mergeCell ref="B72:B75"/>
    <mergeCell ref="C72:C75"/>
    <mergeCell ref="B76:B79"/>
    <mergeCell ref="C76:C79"/>
    <mergeCell ref="B68:B71"/>
    <mergeCell ref="C68:C71"/>
    <mergeCell ref="B80:B83"/>
    <mergeCell ref="C80:C83"/>
    <mergeCell ref="B85:B88"/>
    <mergeCell ref="B114:B117"/>
    <mergeCell ref="C114:C117"/>
    <mergeCell ref="C93:C96"/>
    <mergeCell ref="B89:B92"/>
    <mergeCell ref="C89:C92"/>
    <mergeCell ref="B93:B96"/>
    <mergeCell ref="B105:B108"/>
    <mergeCell ref="C105:C108"/>
    <mergeCell ref="B118:B121"/>
    <mergeCell ref="C118:C121"/>
    <mergeCell ref="B122:B125"/>
    <mergeCell ref="C122:C125"/>
    <mergeCell ref="B127:B130"/>
    <mergeCell ref="C127:C130"/>
  </mergeCells>
  <pageMargins left="0.19685039370078741" right="0.19685039370078741" top="0.15748031496062992" bottom="0.15748031496062992" header="0.31496062992125984" footer="0.31496062992125984"/>
  <pageSetup paperSize="9" scale="55" fitToHeight="5" orientation="landscape" r:id="rId1"/>
  <rowBreaks count="3" manualBreakCount="3">
    <brk id="47" max="16383" man="1"/>
    <brk id="88" max="16383" man="1"/>
    <brk id="125" max="16383" man="1"/>
  </rowBreaks>
</worksheet>
</file>

<file path=xl/worksheets/sheet6.xml><?xml version="1.0" encoding="utf-8"?>
<worksheet xmlns="http://schemas.openxmlformats.org/spreadsheetml/2006/main" xmlns:r="http://schemas.openxmlformats.org/officeDocument/2006/relationships">
  <sheetPr>
    <tabColor rgb="FFFFFF00"/>
  </sheetPr>
  <dimension ref="B1:G46"/>
  <sheetViews>
    <sheetView topLeftCell="A23" workbookViewId="0">
      <selection activeCell="K10" sqref="K10"/>
    </sheetView>
  </sheetViews>
  <sheetFormatPr defaultRowHeight="15"/>
  <cols>
    <col min="2" max="2" width="33.7109375" customWidth="1"/>
    <col min="3" max="3" width="49.85546875" customWidth="1"/>
  </cols>
  <sheetData>
    <row r="1" spans="2:7" ht="1.5" customHeight="1"/>
    <row r="2" spans="2:7" ht="18.75" hidden="1">
      <c r="B2" s="1"/>
      <c r="C2" s="1"/>
    </row>
    <row r="3" spans="2:7" ht="84.75" hidden="1" customHeight="1">
      <c r="B3" s="2"/>
      <c r="C3" s="187"/>
      <c r="D3" s="187"/>
      <c r="E3" s="187"/>
      <c r="F3" s="187"/>
      <c r="G3" s="187"/>
    </row>
    <row r="4" spans="2:7" ht="18.75" hidden="1">
      <c r="B4" s="2"/>
      <c r="C4" s="3"/>
    </row>
    <row r="5" spans="2:7" ht="18.75">
      <c r="B5" s="2"/>
      <c r="C5" s="187" t="s">
        <v>286</v>
      </c>
      <c r="D5" s="187"/>
      <c r="E5" s="187"/>
      <c r="F5" s="187"/>
      <c r="G5" s="187"/>
    </row>
    <row r="6" spans="2:7" ht="20.25" customHeight="1">
      <c r="B6" s="2"/>
      <c r="C6" s="4"/>
      <c r="D6" s="364" t="s">
        <v>377</v>
      </c>
      <c r="E6" s="364"/>
      <c r="F6" s="364"/>
      <c r="G6" s="364"/>
    </row>
    <row r="7" spans="2:7" ht="98.25" customHeight="1" thickBot="1">
      <c r="B7" s="193" t="s">
        <v>87</v>
      </c>
      <c r="C7" s="193"/>
      <c r="D7" s="193"/>
      <c r="E7" s="193"/>
      <c r="F7" s="193"/>
      <c r="G7" s="193"/>
    </row>
    <row r="8" spans="2:7" ht="52.5" customHeight="1" thickBot="1">
      <c r="B8" s="31" t="s">
        <v>4</v>
      </c>
      <c r="C8" s="203" t="s">
        <v>46</v>
      </c>
      <c r="D8" s="204"/>
      <c r="E8" s="204"/>
      <c r="F8" s="204"/>
      <c r="G8" s="205"/>
    </row>
    <row r="9" spans="2:7" ht="35.25" customHeight="1">
      <c r="B9" s="218" t="s">
        <v>5</v>
      </c>
      <c r="C9" s="206" t="s">
        <v>95</v>
      </c>
      <c r="D9" s="363"/>
      <c r="E9" s="363"/>
      <c r="F9" s="363"/>
      <c r="G9" s="208"/>
    </row>
    <row r="10" spans="2:7" ht="32.25" customHeight="1">
      <c r="B10" s="218"/>
      <c r="C10" s="206" t="s">
        <v>96</v>
      </c>
      <c r="D10" s="363"/>
      <c r="E10" s="363"/>
      <c r="F10" s="363"/>
      <c r="G10" s="208"/>
    </row>
    <row r="11" spans="2:7" ht="33" customHeight="1">
      <c r="B11" s="218"/>
      <c r="C11" s="206" t="s">
        <v>97</v>
      </c>
      <c r="D11" s="363"/>
      <c r="E11" s="363"/>
      <c r="F11" s="363"/>
      <c r="G11" s="208"/>
    </row>
    <row r="12" spans="2:7" ht="32.25" customHeight="1">
      <c r="B12" s="218"/>
      <c r="C12" s="206" t="s">
        <v>365</v>
      </c>
      <c r="D12" s="363"/>
      <c r="E12" s="363"/>
      <c r="F12" s="363"/>
      <c r="G12" s="208"/>
    </row>
    <row r="13" spans="2:7" ht="36" customHeight="1" thickBot="1">
      <c r="B13" s="218"/>
      <c r="C13" s="206" t="s">
        <v>364</v>
      </c>
      <c r="D13" s="363"/>
      <c r="E13" s="363"/>
      <c r="F13" s="363"/>
      <c r="G13" s="208"/>
    </row>
    <row r="14" spans="2:7" ht="95.25" customHeight="1">
      <c r="B14" s="217" t="s">
        <v>6</v>
      </c>
      <c r="C14" s="194" t="s">
        <v>83</v>
      </c>
      <c r="D14" s="195"/>
      <c r="E14" s="195"/>
      <c r="F14" s="195"/>
      <c r="G14" s="196"/>
    </row>
    <row r="15" spans="2:7">
      <c r="B15" s="218"/>
      <c r="C15" s="197"/>
      <c r="D15" s="209"/>
      <c r="E15" s="209"/>
      <c r="F15" s="209"/>
      <c r="G15" s="199"/>
    </row>
    <row r="16" spans="2:7" ht="73.5" customHeight="1" thickBot="1">
      <c r="B16" s="219"/>
      <c r="C16" s="200"/>
      <c r="D16" s="201"/>
      <c r="E16" s="201"/>
      <c r="F16" s="201"/>
      <c r="G16" s="202"/>
    </row>
    <row r="17" spans="2:7" ht="31.5" customHeight="1">
      <c r="B17" s="217" t="s">
        <v>7</v>
      </c>
      <c r="C17" s="348" t="s">
        <v>86</v>
      </c>
      <c r="D17" s="349"/>
      <c r="E17" s="349"/>
      <c r="F17" s="349"/>
      <c r="G17" s="350"/>
    </row>
    <row r="18" spans="2:7" ht="15.75" customHeight="1">
      <c r="B18" s="218"/>
      <c r="C18" s="351"/>
      <c r="D18" s="352"/>
      <c r="E18" s="352"/>
      <c r="F18" s="352"/>
      <c r="G18" s="353"/>
    </row>
    <row r="19" spans="2:7" ht="31.5" customHeight="1">
      <c r="B19" s="218"/>
      <c r="C19" s="351"/>
      <c r="D19" s="352"/>
      <c r="E19" s="352"/>
      <c r="F19" s="352"/>
      <c r="G19" s="353"/>
    </row>
    <row r="20" spans="2:7" ht="47.25" customHeight="1">
      <c r="B20" s="218"/>
      <c r="C20" s="351"/>
      <c r="D20" s="352"/>
      <c r="E20" s="352"/>
      <c r="F20" s="352"/>
      <c r="G20" s="353"/>
    </row>
    <row r="21" spans="2:7" ht="31.5" customHeight="1">
      <c r="B21" s="218"/>
      <c r="C21" s="351"/>
      <c r="D21" s="352"/>
      <c r="E21" s="352"/>
      <c r="F21" s="352"/>
      <c r="G21" s="353"/>
    </row>
    <row r="22" spans="2:7" ht="15.75" customHeight="1">
      <c r="B22" s="218"/>
      <c r="C22" s="351"/>
      <c r="D22" s="352"/>
      <c r="E22" s="352"/>
      <c r="F22" s="352"/>
      <c r="G22" s="353"/>
    </row>
    <row r="23" spans="2:7" ht="165.75" customHeight="1" thickBot="1">
      <c r="B23" s="219"/>
      <c r="C23" s="354"/>
      <c r="D23" s="355"/>
      <c r="E23" s="355"/>
      <c r="F23" s="355"/>
      <c r="G23" s="356"/>
    </row>
    <row r="24" spans="2:7" ht="47.25" customHeight="1">
      <c r="B24" s="217" t="s">
        <v>8</v>
      </c>
      <c r="C24" s="357" t="s">
        <v>84</v>
      </c>
      <c r="D24" s="358"/>
      <c r="E24" s="358"/>
      <c r="F24" s="358"/>
      <c r="G24" s="210"/>
    </row>
    <row r="25" spans="2:7" ht="31.5" customHeight="1" thickBot="1">
      <c r="B25" s="219"/>
      <c r="C25" s="359"/>
      <c r="D25" s="360"/>
      <c r="E25" s="360"/>
      <c r="F25" s="360"/>
      <c r="G25" s="211"/>
    </row>
    <row r="26" spans="2:7" ht="31.5" customHeight="1">
      <c r="B26" s="361" t="s">
        <v>9</v>
      </c>
      <c r="C26" s="194" t="s">
        <v>62</v>
      </c>
      <c r="D26" s="195"/>
      <c r="E26" s="195"/>
      <c r="F26" s="195"/>
      <c r="G26" s="196"/>
    </row>
    <row r="27" spans="2:7" ht="16.5" customHeight="1" thickBot="1">
      <c r="B27" s="362"/>
      <c r="C27" s="200"/>
      <c r="D27" s="201"/>
      <c r="E27" s="201"/>
      <c r="F27" s="201"/>
      <c r="G27" s="202"/>
    </row>
    <row r="28" spans="2:7" ht="63" customHeight="1" thickBot="1">
      <c r="B28" s="248" t="s">
        <v>10</v>
      </c>
      <c r="C28" s="201" t="s">
        <v>333</v>
      </c>
      <c r="D28" s="201"/>
      <c r="E28" s="201"/>
      <c r="F28" s="201"/>
      <c r="G28" s="202"/>
    </row>
    <row r="29" spans="2:7" ht="48" thickBot="1">
      <c r="B29" s="248"/>
      <c r="C29" s="20" t="s">
        <v>64</v>
      </c>
      <c r="D29" s="20" t="s">
        <v>65</v>
      </c>
      <c r="E29" s="20" t="s">
        <v>66</v>
      </c>
      <c r="F29" s="28" t="s">
        <v>67</v>
      </c>
      <c r="G29" s="28" t="s">
        <v>72</v>
      </c>
    </row>
    <row r="30" spans="2:7" ht="16.5" thickBot="1">
      <c r="B30" s="248"/>
      <c r="C30" s="29">
        <v>2019</v>
      </c>
      <c r="D30" s="170">
        <f>'заполнять прил.6'!F16</f>
        <v>529.5</v>
      </c>
      <c r="E30" s="170">
        <f>'заполнять прил.6'!F19</f>
        <v>376.8</v>
      </c>
      <c r="F30" s="170">
        <f>'заполнять прил.6'!F18</f>
        <v>152.69999999999999</v>
      </c>
      <c r="G30" s="170">
        <v>0</v>
      </c>
    </row>
    <row r="31" spans="2:7" ht="16.5" thickBot="1">
      <c r="B31" s="248"/>
      <c r="C31" s="29">
        <v>2020</v>
      </c>
      <c r="D31" s="170">
        <f>'заполнять прил.6'!G16</f>
        <v>5726.2999999999993</v>
      </c>
      <c r="E31" s="170">
        <f>'заполнять прил.6'!G19</f>
        <v>1509.1000000000001</v>
      </c>
      <c r="F31" s="170">
        <f>'заполнять прил.6'!G18</f>
        <v>4217.2</v>
      </c>
      <c r="G31" s="170">
        <v>0</v>
      </c>
    </row>
    <row r="32" spans="2:7" ht="16.5" thickBot="1">
      <c r="B32" s="248"/>
      <c r="C32" s="29">
        <v>2021</v>
      </c>
      <c r="D32" s="170">
        <f>'заполнять прил.6'!H16</f>
        <v>1182.3</v>
      </c>
      <c r="E32" s="170">
        <f>'заполнять прил.6'!H19</f>
        <v>947.09999999999991</v>
      </c>
      <c r="F32" s="170">
        <f>'заполнять прил.6'!H18</f>
        <v>235.2</v>
      </c>
      <c r="G32" s="170">
        <v>0</v>
      </c>
    </row>
    <row r="33" spans="2:7" ht="16.5" thickBot="1">
      <c r="B33" s="248"/>
      <c r="C33" s="29">
        <v>2022</v>
      </c>
      <c r="D33" s="170">
        <f>'заполнять прил.6'!I16</f>
        <v>207.6</v>
      </c>
      <c r="E33" s="170">
        <f>'заполнять прил.6'!I19</f>
        <v>154</v>
      </c>
      <c r="F33" s="170">
        <f>'заполнять прил.6'!I18</f>
        <v>53.6</v>
      </c>
      <c r="G33" s="170">
        <v>0</v>
      </c>
    </row>
    <row r="34" spans="2:7" ht="16.5" thickBot="1">
      <c r="B34" s="248"/>
      <c r="C34" s="29">
        <v>2023</v>
      </c>
      <c r="D34" s="170">
        <f>'заполнять прил.6'!J16</f>
        <v>63.6</v>
      </c>
      <c r="E34" s="170">
        <f>'заполнять прил.6'!J19</f>
        <v>10</v>
      </c>
      <c r="F34" s="170">
        <f>'заполнять прил.6'!J18</f>
        <v>53.6</v>
      </c>
      <c r="G34" s="170">
        <v>0</v>
      </c>
    </row>
    <row r="35" spans="2:7" ht="16.5" thickBot="1">
      <c r="B35" s="248"/>
      <c r="C35" s="29">
        <v>2024</v>
      </c>
      <c r="D35" s="170">
        <f>'заполнять прил.6'!K16</f>
        <v>5856.7</v>
      </c>
      <c r="E35" s="170">
        <f>'заполнять прил.6'!K19</f>
        <v>589.29999999999995</v>
      </c>
      <c r="F35" s="170">
        <f>'заполнять прил.6'!K18</f>
        <v>5267.4</v>
      </c>
      <c r="G35" s="170">
        <v>0</v>
      </c>
    </row>
    <row r="36" spans="2:7" ht="16.5" thickBot="1">
      <c r="B36" s="248"/>
      <c r="C36" s="29" t="s">
        <v>69</v>
      </c>
      <c r="D36" s="170">
        <f>SUM(D30:D35)</f>
        <v>13566</v>
      </c>
      <c r="E36" s="170">
        <f>SUM(E30:E35)</f>
        <v>3586.3</v>
      </c>
      <c r="F36" s="170">
        <f>SUM(F30:F35)</f>
        <v>9979.7000000000007</v>
      </c>
      <c r="G36" s="170">
        <v>0</v>
      </c>
    </row>
    <row r="37" spans="2:7" ht="15.75" hidden="1">
      <c r="B37" s="248"/>
      <c r="C37" s="221"/>
      <c r="D37" s="221"/>
      <c r="E37" s="221"/>
      <c r="F37" s="221"/>
      <c r="G37" s="222"/>
    </row>
    <row r="38" spans="2:7" ht="0.75" customHeight="1">
      <c r="B38" s="347" t="s">
        <v>81</v>
      </c>
      <c r="C38" s="188" t="s">
        <v>85</v>
      </c>
      <c r="D38" s="189"/>
      <c r="E38" s="189"/>
      <c r="F38" s="189"/>
      <c r="G38" s="189"/>
    </row>
    <row r="39" spans="2:7" hidden="1">
      <c r="B39" s="347"/>
      <c r="C39" s="189"/>
      <c r="D39" s="189"/>
      <c r="E39" s="189"/>
      <c r="F39" s="189"/>
      <c r="G39" s="189"/>
    </row>
    <row r="40" spans="2:7" hidden="1">
      <c r="B40" s="347"/>
      <c r="C40" s="189"/>
      <c r="D40" s="189"/>
      <c r="E40" s="189"/>
      <c r="F40" s="189"/>
      <c r="G40" s="189"/>
    </row>
    <row r="41" spans="2:7" ht="10.5" customHeight="1">
      <c r="B41" s="347"/>
      <c r="C41" s="189"/>
      <c r="D41" s="189"/>
      <c r="E41" s="189"/>
      <c r="F41" s="189"/>
      <c r="G41" s="189"/>
    </row>
    <row r="42" spans="2:7" ht="36" customHeight="1">
      <c r="B42" s="347"/>
      <c r="C42" s="189"/>
      <c r="D42" s="189"/>
      <c r="E42" s="189"/>
      <c r="F42" s="189"/>
      <c r="G42" s="189"/>
    </row>
    <row r="46" spans="2:7">
      <c r="C46" s="32"/>
    </row>
  </sheetData>
  <mergeCells count="24">
    <mergeCell ref="C3:G3"/>
    <mergeCell ref="C5:G5"/>
    <mergeCell ref="B7:G7"/>
    <mergeCell ref="C8:G8"/>
    <mergeCell ref="B14:B16"/>
    <mergeCell ref="C14:G16"/>
    <mergeCell ref="B9:B13"/>
    <mergeCell ref="C9:G9"/>
    <mergeCell ref="C10:G10"/>
    <mergeCell ref="C11:G11"/>
    <mergeCell ref="C12:G12"/>
    <mergeCell ref="C13:G13"/>
    <mergeCell ref="D6:G6"/>
    <mergeCell ref="B38:B42"/>
    <mergeCell ref="C38:G42"/>
    <mergeCell ref="C17:G23"/>
    <mergeCell ref="C24:G25"/>
    <mergeCell ref="B26:B27"/>
    <mergeCell ref="C28:G28"/>
    <mergeCell ref="C37:G37"/>
    <mergeCell ref="C26:G27"/>
    <mergeCell ref="B28:B37"/>
    <mergeCell ref="B24:B25"/>
    <mergeCell ref="B17:B23"/>
  </mergeCells>
  <pageMargins left="0.70866141732283472" right="0.70866141732283472" top="0.74803149606299213" bottom="0.74803149606299213" header="0.31496062992125984" footer="0.31496062992125984"/>
  <pageSetup paperSize="9" scale="67" orientation="portrait" horizontalDpi="0" verticalDpi="0" r:id="rId1"/>
</worksheet>
</file>

<file path=xl/worksheets/sheet7.xml><?xml version="1.0" encoding="utf-8"?>
<worksheet xmlns="http://schemas.openxmlformats.org/spreadsheetml/2006/main" xmlns:r="http://schemas.openxmlformats.org/officeDocument/2006/relationships">
  <sheetPr>
    <tabColor rgb="FFFFFF00"/>
  </sheetPr>
  <dimension ref="B1:K46"/>
  <sheetViews>
    <sheetView topLeftCell="A23" workbookViewId="0">
      <selection activeCell="K30" sqref="K30"/>
    </sheetView>
  </sheetViews>
  <sheetFormatPr defaultRowHeight="15"/>
  <cols>
    <col min="2" max="2" width="33.7109375" customWidth="1"/>
    <col min="3" max="3" width="49.85546875" customWidth="1"/>
    <col min="7" max="7" width="10" customWidth="1"/>
  </cols>
  <sheetData>
    <row r="1" spans="2:11" ht="1.5" customHeight="1"/>
    <row r="2" spans="2:11" ht="18.75" hidden="1">
      <c r="B2" s="1"/>
      <c r="C2" s="1"/>
    </row>
    <row r="3" spans="2:11" ht="84.75" hidden="1" customHeight="1">
      <c r="B3" s="2"/>
      <c r="C3" s="187"/>
      <c r="D3" s="187"/>
      <c r="E3" s="187"/>
      <c r="F3" s="187"/>
      <c r="G3" s="187"/>
    </row>
    <row r="4" spans="2:11" ht="18.75" hidden="1">
      <c r="B4" s="2"/>
      <c r="C4" s="3"/>
    </row>
    <row r="5" spans="2:11" ht="18.75">
      <c r="B5" s="2"/>
      <c r="C5" s="187" t="s">
        <v>286</v>
      </c>
      <c r="D5" s="187"/>
      <c r="E5" s="187"/>
      <c r="F5" s="187"/>
      <c r="G5" s="187"/>
    </row>
    <row r="6" spans="2:11" ht="20.25" customHeight="1">
      <c r="B6" s="2"/>
      <c r="C6" s="4"/>
      <c r="D6" s="364" t="s">
        <v>377</v>
      </c>
      <c r="E6" s="364"/>
      <c r="F6" s="364"/>
      <c r="G6" s="364"/>
    </row>
    <row r="7" spans="2:11" ht="98.25" customHeight="1" thickBot="1">
      <c r="B7" s="193" t="s">
        <v>93</v>
      </c>
      <c r="C7" s="193"/>
      <c r="D7" s="193"/>
      <c r="E7" s="193"/>
      <c r="F7" s="193"/>
      <c r="G7" s="193"/>
    </row>
    <row r="8" spans="2:11" ht="52.5" customHeight="1" thickBot="1">
      <c r="B8" s="31" t="s">
        <v>4</v>
      </c>
      <c r="C8" s="203" t="s">
        <v>46</v>
      </c>
      <c r="D8" s="204"/>
      <c r="E8" s="204"/>
      <c r="F8" s="204"/>
      <c r="G8" s="205"/>
    </row>
    <row r="9" spans="2:11" ht="35.25" customHeight="1">
      <c r="B9" s="218" t="s">
        <v>5</v>
      </c>
      <c r="C9" s="383" t="s">
        <v>366</v>
      </c>
      <c r="D9" s="384"/>
      <c r="E9" s="384"/>
      <c r="F9" s="384"/>
      <c r="G9" s="385"/>
    </row>
    <row r="10" spans="2:11" ht="32.25" customHeight="1">
      <c r="B10" s="218"/>
      <c r="C10" s="386"/>
      <c r="D10" s="387"/>
      <c r="E10" s="387"/>
      <c r="F10" s="387"/>
      <c r="G10" s="388"/>
    </row>
    <row r="11" spans="2:11" ht="23.25" customHeight="1" thickBot="1">
      <c r="B11" s="218"/>
      <c r="C11" s="386"/>
      <c r="D11" s="387"/>
      <c r="E11" s="387"/>
      <c r="F11" s="387"/>
      <c r="G11" s="388"/>
    </row>
    <row r="12" spans="2:11" ht="12.75" hidden="1" customHeight="1" thickBot="1">
      <c r="B12" s="218"/>
      <c r="C12" s="386"/>
      <c r="D12" s="387"/>
      <c r="E12" s="387"/>
      <c r="F12" s="387"/>
      <c r="G12" s="388"/>
    </row>
    <row r="13" spans="2:11" ht="24" hidden="1" customHeight="1" thickBot="1">
      <c r="B13" s="218"/>
      <c r="C13" s="389"/>
      <c r="D13" s="390"/>
      <c r="E13" s="390"/>
      <c r="F13" s="390"/>
      <c r="G13" s="391"/>
    </row>
    <row r="14" spans="2:11" ht="95.25" customHeight="1">
      <c r="B14" s="217" t="s">
        <v>6</v>
      </c>
      <c r="C14" s="348" t="s">
        <v>88</v>
      </c>
      <c r="D14" s="349"/>
      <c r="E14" s="349"/>
      <c r="F14" s="349"/>
      <c r="G14" s="350"/>
      <c r="K14" s="33"/>
    </row>
    <row r="15" spans="2:11" ht="3.75" customHeight="1" thickBot="1">
      <c r="B15" s="218"/>
      <c r="C15" s="351"/>
      <c r="D15" s="352"/>
      <c r="E15" s="352"/>
      <c r="F15" s="352"/>
      <c r="G15" s="353"/>
      <c r="K15" s="33"/>
    </row>
    <row r="16" spans="2:11" ht="11.25" hidden="1" customHeight="1" thickBot="1">
      <c r="B16" s="219"/>
      <c r="C16" s="354"/>
      <c r="D16" s="355"/>
      <c r="E16" s="355"/>
      <c r="F16" s="355"/>
      <c r="G16" s="356"/>
      <c r="K16" s="33"/>
    </row>
    <row r="17" spans="2:11" ht="31.5" customHeight="1">
      <c r="B17" s="217" t="s">
        <v>7</v>
      </c>
      <c r="C17" s="348" t="s">
        <v>89</v>
      </c>
      <c r="D17" s="349"/>
      <c r="E17" s="349"/>
      <c r="F17" s="349"/>
      <c r="G17" s="350"/>
      <c r="K17" s="33"/>
    </row>
    <row r="18" spans="2:11" ht="15.75" customHeight="1">
      <c r="B18" s="218"/>
      <c r="C18" s="351"/>
      <c r="D18" s="352"/>
      <c r="E18" s="352"/>
      <c r="F18" s="352"/>
      <c r="G18" s="353"/>
    </row>
    <row r="19" spans="2:11" ht="31.5" customHeight="1">
      <c r="B19" s="218"/>
      <c r="C19" s="351"/>
      <c r="D19" s="352"/>
      <c r="E19" s="352"/>
      <c r="F19" s="352"/>
      <c r="G19" s="353"/>
    </row>
    <row r="20" spans="2:11" ht="47.25" customHeight="1">
      <c r="B20" s="218"/>
      <c r="C20" s="351"/>
      <c r="D20" s="352"/>
      <c r="E20" s="352"/>
      <c r="F20" s="352"/>
      <c r="G20" s="353"/>
      <c r="J20" s="33"/>
    </row>
    <row r="21" spans="2:11" ht="31.5" customHeight="1">
      <c r="B21" s="218"/>
      <c r="C21" s="351"/>
      <c r="D21" s="352"/>
      <c r="E21" s="352"/>
      <c r="F21" s="352"/>
      <c r="G21" s="353"/>
      <c r="J21" s="33"/>
    </row>
    <row r="22" spans="2:11" ht="15.75" customHeight="1">
      <c r="B22" s="218"/>
      <c r="C22" s="351"/>
      <c r="D22" s="352"/>
      <c r="E22" s="352"/>
      <c r="F22" s="352"/>
      <c r="G22" s="353"/>
      <c r="J22" s="33"/>
    </row>
    <row r="23" spans="2:11" ht="27.75" customHeight="1" thickBot="1">
      <c r="B23" s="219"/>
      <c r="C23" s="354"/>
      <c r="D23" s="355"/>
      <c r="E23" s="355"/>
      <c r="F23" s="355"/>
      <c r="G23" s="356"/>
      <c r="J23" s="33"/>
    </row>
    <row r="24" spans="2:11" ht="47.25" customHeight="1">
      <c r="B24" s="217" t="s">
        <v>8</v>
      </c>
      <c r="C24" s="374" t="s">
        <v>90</v>
      </c>
      <c r="D24" s="375"/>
      <c r="E24" s="375"/>
      <c r="F24" s="375"/>
      <c r="G24" s="376"/>
      <c r="J24" s="33"/>
    </row>
    <row r="25" spans="2:11" ht="31.5" customHeight="1" thickBot="1">
      <c r="B25" s="219"/>
      <c r="C25" s="377"/>
      <c r="D25" s="378"/>
      <c r="E25" s="378"/>
      <c r="F25" s="378"/>
      <c r="G25" s="379"/>
      <c r="J25" s="33"/>
    </row>
    <row r="26" spans="2:11" ht="31.5" customHeight="1">
      <c r="B26" s="361" t="s">
        <v>9</v>
      </c>
      <c r="C26" s="194" t="s">
        <v>62</v>
      </c>
      <c r="D26" s="195"/>
      <c r="E26" s="195"/>
      <c r="F26" s="195"/>
      <c r="G26" s="196"/>
      <c r="J26" s="10"/>
    </row>
    <row r="27" spans="2:11" ht="16.5" customHeight="1" thickBot="1">
      <c r="B27" s="362"/>
      <c r="C27" s="200"/>
      <c r="D27" s="201"/>
      <c r="E27" s="201"/>
      <c r="F27" s="201"/>
      <c r="G27" s="202"/>
    </row>
    <row r="28" spans="2:11" ht="80.25" customHeight="1" thickBot="1">
      <c r="B28" s="248" t="s">
        <v>10</v>
      </c>
      <c r="C28" s="380" t="s">
        <v>381</v>
      </c>
      <c r="D28" s="381"/>
      <c r="E28" s="381"/>
      <c r="F28" s="381"/>
      <c r="G28" s="382"/>
    </row>
    <row r="29" spans="2:11" ht="48" thickBot="1">
      <c r="B29" s="248"/>
      <c r="C29" s="20" t="s">
        <v>64</v>
      </c>
      <c r="D29" s="20" t="s">
        <v>65</v>
      </c>
      <c r="E29" s="20" t="s">
        <v>66</v>
      </c>
      <c r="F29" s="28" t="s">
        <v>67</v>
      </c>
      <c r="G29" s="28" t="s">
        <v>72</v>
      </c>
    </row>
    <row r="30" spans="2:11" ht="16.5" thickBot="1">
      <c r="B30" s="248"/>
      <c r="C30" s="34">
        <v>2019</v>
      </c>
      <c r="D30" s="170">
        <f>'заполнять прил.6'!F48</f>
        <v>356.6</v>
      </c>
      <c r="E30" s="170">
        <f>'заполнять прил.6'!F51</f>
        <v>297.3</v>
      </c>
      <c r="F30" s="170">
        <f>'заполнять прил.6'!F50</f>
        <v>59.3</v>
      </c>
      <c r="G30" s="170">
        <v>0</v>
      </c>
    </row>
    <row r="31" spans="2:11" ht="16.5" thickBot="1">
      <c r="B31" s="248"/>
      <c r="C31" s="30">
        <v>2020</v>
      </c>
      <c r="D31" s="170">
        <f>'заполнять прил.6'!G48</f>
        <v>26.6</v>
      </c>
      <c r="E31" s="170">
        <f>'заполнять прил.6'!G51</f>
        <v>22</v>
      </c>
      <c r="F31" s="170">
        <f>'заполнять прил.6'!G50</f>
        <v>4.5999999999999996</v>
      </c>
      <c r="G31" s="170">
        <v>0</v>
      </c>
    </row>
    <row r="32" spans="2:11" ht="16.5" thickBot="1">
      <c r="B32" s="248"/>
      <c r="C32" s="30">
        <v>2021</v>
      </c>
      <c r="D32" s="170">
        <f>'заполнять прил.6'!H48</f>
        <v>16.5</v>
      </c>
      <c r="E32" s="170">
        <f>'заполнять прил.6'!H51</f>
        <v>9.5</v>
      </c>
      <c r="F32" s="170">
        <f>'заполнять прил.6'!H50</f>
        <v>7</v>
      </c>
      <c r="G32" s="170">
        <v>0</v>
      </c>
    </row>
    <row r="33" spans="2:7" ht="16.5" thickBot="1">
      <c r="B33" s="248"/>
      <c r="C33" s="30">
        <v>2022</v>
      </c>
      <c r="D33" s="170">
        <f>'заполнять прил.6'!I48</f>
        <v>200</v>
      </c>
      <c r="E33" s="170">
        <f>'заполнять прил.6'!I51</f>
        <v>100.1</v>
      </c>
      <c r="F33" s="170">
        <f>'заполнять прил.6'!I50</f>
        <v>99.899999999999991</v>
      </c>
      <c r="G33" s="170">
        <v>0</v>
      </c>
    </row>
    <row r="34" spans="2:7" ht="16.5" thickBot="1">
      <c r="B34" s="248"/>
      <c r="C34" s="30">
        <v>2023</v>
      </c>
      <c r="D34" s="170">
        <f>'заполнять прил.6'!J48</f>
        <v>34.5</v>
      </c>
      <c r="E34" s="170">
        <f>'заполнять прил.6'!J51</f>
        <v>27.2</v>
      </c>
      <c r="F34" s="170">
        <f>'заполнять прил.6'!J50</f>
        <v>7.3</v>
      </c>
      <c r="G34" s="170">
        <v>0</v>
      </c>
    </row>
    <row r="35" spans="2:7" ht="16.5" thickBot="1">
      <c r="B35" s="248"/>
      <c r="C35" s="30">
        <v>2024</v>
      </c>
      <c r="D35" s="170">
        <f>'заполнять прил.6'!K48</f>
        <v>14.8</v>
      </c>
      <c r="E35" s="170">
        <f>'заполнять прил.6'!K51</f>
        <v>7.5</v>
      </c>
      <c r="F35" s="170">
        <f>'заполнять прил.6'!K50</f>
        <v>7.3</v>
      </c>
      <c r="G35" s="170">
        <v>0</v>
      </c>
    </row>
    <row r="36" spans="2:7" ht="16.5" thickBot="1">
      <c r="B36" s="248"/>
      <c r="C36" s="30" t="s">
        <v>69</v>
      </c>
      <c r="D36" s="170">
        <f>SUM(D30:D35)</f>
        <v>649</v>
      </c>
      <c r="E36" s="170">
        <f>SUM(E30:E35)</f>
        <v>463.59999999999997</v>
      </c>
      <c r="F36" s="170">
        <f>SUM(F30:F35)</f>
        <v>185.40000000000003</v>
      </c>
      <c r="G36" s="170">
        <v>0</v>
      </c>
    </row>
    <row r="37" spans="2:7" ht="15.75" hidden="1">
      <c r="B37" s="248"/>
      <c r="C37" s="221"/>
      <c r="D37" s="221"/>
      <c r="E37" s="221"/>
      <c r="F37" s="221"/>
      <c r="G37" s="222"/>
    </row>
    <row r="38" spans="2:7" ht="0.75" customHeight="1">
      <c r="B38" s="347" t="s">
        <v>81</v>
      </c>
      <c r="C38" s="365" t="s">
        <v>91</v>
      </c>
      <c r="D38" s="366"/>
      <c r="E38" s="366"/>
      <c r="F38" s="366"/>
      <c r="G38" s="367"/>
    </row>
    <row r="39" spans="2:7" ht="15" hidden="1" customHeight="1">
      <c r="B39" s="347"/>
      <c r="C39" s="368"/>
      <c r="D39" s="369"/>
      <c r="E39" s="369"/>
      <c r="F39" s="369"/>
      <c r="G39" s="370"/>
    </row>
    <row r="40" spans="2:7" ht="15" hidden="1" customHeight="1">
      <c r="B40" s="347"/>
      <c r="C40" s="368"/>
      <c r="D40" s="369"/>
      <c r="E40" s="369"/>
      <c r="F40" s="369"/>
      <c r="G40" s="370"/>
    </row>
    <row r="41" spans="2:7" ht="10.5" customHeight="1">
      <c r="B41" s="347"/>
      <c r="C41" s="368"/>
      <c r="D41" s="369"/>
      <c r="E41" s="369"/>
      <c r="F41" s="369"/>
      <c r="G41" s="370"/>
    </row>
    <row r="42" spans="2:7" ht="104.25" customHeight="1">
      <c r="B42" s="347"/>
      <c r="C42" s="371"/>
      <c r="D42" s="372"/>
      <c r="E42" s="372"/>
      <c r="F42" s="372"/>
      <c r="G42" s="373"/>
    </row>
    <row r="46" spans="2:7">
      <c r="C46" s="32"/>
    </row>
  </sheetData>
  <mergeCells count="20">
    <mergeCell ref="C3:G3"/>
    <mergeCell ref="C5:G5"/>
    <mergeCell ref="B7:G7"/>
    <mergeCell ref="C8:G8"/>
    <mergeCell ref="B9:B13"/>
    <mergeCell ref="C9:G13"/>
    <mergeCell ref="D6:G6"/>
    <mergeCell ref="B38:B42"/>
    <mergeCell ref="C38:G42"/>
    <mergeCell ref="B14:B16"/>
    <mergeCell ref="C14:G16"/>
    <mergeCell ref="B17:B23"/>
    <mergeCell ref="C17:G23"/>
    <mergeCell ref="B24:B25"/>
    <mergeCell ref="C24:G25"/>
    <mergeCell ref="B26:B27"/>
    <mergeCell ref="C26:G27"/>
    <mergeCell ref="B28:B37"/>
    <mergeCell ref="C28:G28"/>
    <mergeCell ref="C37:G37"/>
  </mergeCells>
  <pageMargins left="0.70866141732283472" right="0.70866141732283472" top="0.74803149606299213" bottom="0.74803149606299213" header="0.31496062992125984" footer="0.31496062992125984"/>
  <pageSetup paperSize="9" scale="67" orientation="portrait" horizontalDpi="0" verticalDpi="0" r:id="rId1"/>
</worksheet>
</file>

<file path=xl/worksheets/sheet8.xml><?xml version="1.0" encoding="utf-8"?>
<worksheet xmlns="http://schemas.openxmlformats.org/spreadsheetml/2006/main" xmlns:r="http://schemas.openxmlformats.org/officeDocument/2006/relationships">
  <sheetPr>
    <tabColor rgb="FFFFFF00"/>
  </sheetPr>
  <dimension ref="B1:K46"/>
  <sheetViews>
    <sheetView topLeftCell="A17" workbookViewId="0">
      <selection activeCell="K9" sqref="K9"/>
    </sheetView>
  </sheetViews>
  <sheetFormatPr defaultRowHeight="15"/>
  <cols>
    <col min="2" max="2" width="33.7109375" customWidth="1"/>
    <col min="3" max="3" width="49.85546875" customWidth="1"/>
    <col min="7" max="7" width="10" customWidth="1"/>
  </cols>
  <sheetData>
    <row r="1" spans="2:11" ht="1.5" customHeight="1"/>
    <row r="2" spans="2:11" ht="18.75" hidden="1">
      <c r="B2" s="1"/>
      <c r="C2" s="1"/>
    </row>
    <row r="3" spans="2:11" ht="84.75" hidden="1" customHeight="1">
      <c r="B3" s="2"/>
      <c r="C3" s="187"/>
      <c r="D3" s="187"/>
      <c r="E3" s="187"/>
      <c r="F3" s="187"/>
      <c r="G3" s="187"/>
    </row>
    <row r="4" spans="2:11" ht="18.75" hidden="1">
      <c r="B4" s="2"/>
      <c r="C4" s="3"/>
    </row>
    <row r="5" spans="2:11" ht="18.75">
      <c r="B5" s="2"/>
      <c r="C5" s="187" t="s">
        <v>286</v>
      </c>
      <c r="D5" s="187"/>
      <c r="E5" s="187"/>
      <c r="F5" s="187"/>
      <c r="G5" s="187"/>
    </row>
    <row r="6" spans="2:11" ht="20.25" customHeight="1">
      <c r="B6" s="2"/>
      <c r="C6" s="4"/>
      <c r="D6" s="364" t="s">
        <v>377</v>
      </c>
      <c r="E6" s="364"/>
      <c r="F6" s="364"/>
      <c r="G6" s="364"/>
    </row>
    <row r="7" spans="2:11" ht="89.25" customHeight="1" thickBot="1">
      <c r="B7" s="193" t="s">
        <v>92</v>
      </c>
      <c r="C7" s="193"/>
      <c r="D7" s="193"/>
      <c r="E7" s="193"/>
      <c r="F7" s="193"/>
      <c r="G7" s="193"/>
    </row>
    <row r="8" spans="2:11" ht="52.5" customHeight="1" thickBot="1">
      <c r="B8" s="31" t="s">
        <v>4</v>
      </c>
      <c r="C8" s="203" t="s">
        <v>46</v>
      </c>
      <c r="D8" s="204"/>
      <c r="E8" s="204"/>
      <c r="F8" s="204"/>
      <c r="G8" s="205"/>
    </row>
    <row r="9" spans="2:11" ht="35.25" customHeight="1">
      <c r="B9" s="218" t="s">
        <v>5</v>
      </c>
      <c r="C9" s="383" t="s">
        <v>94</v>
      </c>
      <c r="D9" s="384"/>
      <c r="E9" s="384"/>
      <c r="F9" s="384"/>
      <c r="G9" s="385"/>
    </row>
    <row r="10" spans="2:11" ht="32.25" customHeight="1">
      <c r="B10" s="218"/>
      <c r="C10" s="386"/>
      <c r="D10" s="387"/>
      <c r="E10" s="387"/>
      <c r="F10" s="387"/>
      <c r="G10" s="388"/>
    </row>
    <row r="11" spans="2:11" ht="15.75" customHeight="1" thickBot="1">
      <c r="B11" s="218"/>
      <c r="C11" s="386"/>
      <c r="D11" s="387"/>
      <c r="E11" s="387"/>
      <c r="F11" s="387"/>
      <c r="G11" s="388"/>
    </row>
    <row r="12" spans="2:11" ht="12.75" hidden="1" customHeight="1">
      <c r="B12" s="218"/>
      <c r="C12" s="386"/>
      <c r="D12" s="387"/>
      <c r="E12" s="387"/>
      <c r="F12" s="387"/>
      <c r="G12" s="388"/>
    </row>
    <row r="13" spans="2:11" ht="24" hidden="1" customHeight="1">
      <c r="B13" s="218"/>
      <c r="C13" s="389"/>
      <c r="D13" s="390"/>
      <c r="E13" s="390"/>
      <c r="F13" s="390"/>
      <c r="G13" s="391"/>
    </row>
    <row r="14" spans="2:11" ht="75" customHeight="1" thickBot="1">
      <c r="B14" s="217" t="s">
        <v>6</v>
      </c>
      <c r="C14" s="348" t="s">
        <v>98</v>
      </c>
      <c r="D14" s="349"/>
      <c r="E14" s="349"/>
      <c r="F14" s="349"/>
      <c r="G14" s="350"/>
      <c r="K14" s="33"/>
    </row>
    <row r="15" spans="2:11" ht="3.75" hidden="1" customHeight="1" thickBot="1">
      <c r="B15" s="218"/>
      <c r="C15" s="351"/>
      <c r="D15" s="352"/>
      <c r="E15" s="352"/>
      <c r="F15" s="352"/>
      <c r="G15" s="353"/>
      <c r="K15" s="33"/>
    </row>
    <row r="16" spans="2:11" ht="11.25" hidden="1" customHeight="1">
      <c r="B16" s="219"/>
      <c r="C16" s="354"/>
      <c r="D16" s="355"/>
      <c r="E16" s="355"/>
      <c r="F16" s="355"/>
      <c r="G16" s="356"/>
      <c r="K16" s="33"/>
    </row>
    <row r="17" spans="2:11" ht="31.5" customHeight="1">
      <c r="B17" s="217" t="s">
        <v>7</v>
      </c>
      <c r="C17" s="392" t="s">
        <v>99</v>
      </c>
      <c r="D17" s="393"/>
      <c r="E17" s="393"/>
      <c r="F17" s="393"/>
      <c r="G17" s="394"/>
      <c r="K17" s="33"/>
    </row>
    <row r="18" spans="2:11" ht="15.75" customHeight="1">
      <c r="B18" s="218"/>
      <c r="C18" s="395"/>
      <c r="D18" s="396"/>
      <c r="E18" s="396"/>
      <c r="F18" s="396"/>
      <c r="G18" s="397"/>
    </row>
    <row r="19" spans="2:11" ht="31.5" customHeight="1">
      <c r="B19" s="218"/>
      <c r="C19" s="395"/>
      <c r="D19" s="396"/>
      <c r="E19" s="396"/>
      <c r="F19" s="396"/>
      <c r="G19" s="397"/>
    </row>
    <row r="20" spans="2:11" ht="47.25" customHeight="1">
      <c r="B20" s="218"/>
      <c r="C20" s="395"/>
      <c r="D20" s="396"/>
      <c r="E20" s="396"/>
      <c r="F20" s="396"/>
      <c r="G20" s="397"/>
      <c r="J20" s="33"/>
    </row>
    <row r="21" spans="2:11" ht="0.75" customHeight="1" thickBot="1">
      <c r="B21" s="218"/>
      <c r="C21" s="395"/>
      <c r="D21" s="396"/>
      <c r="E21" s="396"/>
      <c r="F21" s="396"/>
      <c r="G21" s="397"/>
      <c r="J21" s="33"/>
    </row>
    <row r="22" spans="2:11" ht="15.75" hidden="1" customHeight="1" thickBot="1">
      <c r="B22" s="218"/>
      <c r="C22" s="395"/>
      <c r="D22" s="396"/>
      <c r="E22" s="396"/>
      <c r="F22" s="396"/>
      <c r="G22" s="397"/>
      <c r="J22" s="33"/>
    </row>
    <row r="23" spans="2:11" ht="27.75" hidden="1" customHeight="1" thickBot="1">
      <c r="B23" s="219"/>
      <c r="C23" s="398"/>
      <c r="D23" s="399"/>
      <c r="E23" s="399"/>
      <c r="F23" s="399"/>
      <c r="G23" s="400"/>
      <c r="J23" s="33"/>
    </row>
    <row r="24" spans="2:11" ht="47.25" customHeight="1">
      <c r="B24" s="217" t="s">
        <v>8</v>
      </c>
      <c r="C24" s="374" t="s">
        <v>100</v>
      </c>
      <c r="D24" s="375"/>
      <c r="E24" s="375"/>
      <c r="F24" s="375"/>
      <c r="G24" s="376"/>
      <c r="J24" s="33"/>
    </row>
    <row r="25" spans="2:11" ht="31.5" customHeight="1" thickBot="1">
      <c r="B25" s="219"/>
      <c r="C25" s="377"/>
      <c r="D25" s="378"/>
      <c r="E25" s="378"/>
      <c r="F25" s="378"/>
      <c r="G25" s="379"/>
      <c r="J25" s="33"/>
    </row>
    <row r="26" spans="2:11" ht="31.5" customHeight="1">
      <c r="B26" s="361" t="s">
        <v>9</v>
      </c>
      <c r="C26" s="194" t="s">
        <v>62</v>
      </c>
      <c r="D26" s="195"/>
      <c r="E26" s="195"/>
      <c r="F26" s="195"/>
      <c r="G26" s="196"/>
      <c r="J26" s="10"/>
    </row>
    <row r="27" spans="2:11" ht="16.5" customHeight="1" thickBot="1">
      <c r="B27" s="362"/>
      <c r="C27" s="200"/>
      <c r="D27" s="201"/>
      <c r="E27" s="201"/>
      <c r="F27" s="201"/>
      <c r="G27" s="202"/>
    </row>
    <row r="28" spans="2:11" ht="109.5" customHeight="1" thickBot="1">
      <c r="B28" s="248" t="s">
        <v>10</v>
      </c>
      <c r="C28" s="380" t="s">
        <v>325</v>
      </c>
      <c r="D28" s="381"/>
      <c r="E28" s="381"/>
      <c r="F28" s="381"/>
      <c r="G28" s="382"/>
    </row>
    <row r="29" spans="2:11" ht="48" thickBot="1">
      <c r="B29" s="248"/>
      <c r="C29" s="20" t="s">
        <v>64</v>
      </c>
      <c r="D29" s="20" t="s">
        <v>65</v>
      </c>
      <c r="E29" s="20" t="s">
        <v>66</v>
      </c>
      <c r="F29" s="28" t="s">
        <v>67</v>
      </c>
      <c r="G29" s="28" t="s">
        <v>72</v>
      </c>
    </row>
    <row r="30" spans="2:11" ht="16.5" thickBot="1">
      <c r="B30" s="248"/>
      <c r="C30" s="34">
        <v>2019</v>
      </c>
      <c r="D30" s="169">
        <f>'заполнять прил.6'!F72</f>
        <v>0</v>
      </c>
      <c r="E30" s="169">
        <f>'заполнять прил.6'!F75</f>
        <v>0</v>
      </c>
      <c r="F30" s="169">
        <f>'заполнять прил.6'!F74</f>
        <v>0</v>
      </c>
      <c r="G30" s="169">
        <v>0</v>
      </c>
    </row>
    <row r="31" spans="2:11" ht="16.5" thickBot="1">
      <c r="B31" s="248"/>
      <c r="C31" s="30">
        <v>2020</v>
      </c>
      <c r="D31" s="170">
        <f>'заполнять прил.6'!G72</f>
        <v>0</v>
      </c>
      <c r="E31" s="170">
        <f>'заполнять прил.6'!G75</f>
        <v>0</v>
      </c>
      <c r="F31" s="170">
        <f>'заполнять прил.6'!G74</f>
        <v>0</v>
      </c>
      <c r="G31" s="170">
        <v>0</v>
      </c>
    </row>
    <row r="32" spans="2:11" ht="16.5" thickBot="1">
      <c r="B32" s="248"/>
      <c r="C32" s="30">
        <v>2021</v>
      </c>
      <c r="D32" s="170">
        <f>'заполнять прил.6'!H72</f>
        <v>0</v>
      </c>
      <c r="E32" s="170">
        <f>'заполнять прил.6'!H75</f>
        <v>0</v>
      </c>
      <c r="F32" s="170">
        <f>'заполнять прил.6'!H74</f>
        <v>0</v>
      </c>
      <c r="G32" s="170">
        <v>0</v>
      </c>
    </row>
    <row r="33" spans="2:7" ht="16.5" thickBot="1">
      <c r="B33" s="248"/>
      <c r="C33" s="30">
        <v>2022</v>
      </c>
      <c r="D33" s="170">
        <f>'заполнять прил.6'!I72</f>
        <v>1</v>
      </c>
      <c r="E33" s="170">
        <f>'заполнять прил.6'!I75</f>
        <v>1</v>
      </c>
      <c r="F33" s="170">
        <f>'заполнять прил.6'!I74</f>
        <v>0</v>
      </c>
      <c r="G33" s="170">
        <v>0</v>
      </c>
    </row>
    <row r="34" spans="2:7" ht="16.5" thickBot="1">
      <c r="B34" s="248"/>
      <c r="C34" s="30">
        <v>2023</v>
      </c>
      <c r="D34" s="170">
        <f>'заполнять прил.6'!J72</f>
        <v>0</v>
      </c>
      <c r="E34" s="170">
        <f>'заполнять прил.6'!J75</f>
        <v>0</v>
      </c>
      <c r="F34" s="170">
        <f>'заполнять прил.6'!J74</f>
        <v>0</v>
      </c>
      <c r="G34" s="170">
        <v>0</v>
      </c>
    </row>
    <row r="35" spans="2:7" ht="16.5" thickBot="1">
      <c r="B35" s="248"/>
      <c r="C35" s="30">
        <v>2024</v>
      </c>
      <c r="D35" s="170">
        <f>'заполнять прил.6'!K72</f>
        <v>0</v>
      </c>
      <c r="E35" s="170">
        <f>'заполнять прил.6'!K75</f>
        <v>0</v>
      </c>
      <c r="F35" s="170">
        <v>0</v>
      </c>
      <c r="G35" s="170">
        <v>0</v>
      </c>
    </row>
    <row r="36" spans="2:7" ht="16.5" thickBot="1">
      <c r="B36" s="248"/>
      <c r="C36" s="30" t="s">
        <v>69</v>
      </c>
      <c r="D36" s="170">
        <f>SUM(D30:D35)</f>
        <v>1</v>
      </c>
      <c r="E36" s="170">
        <f>SUM(E30:E35)</f>
        <v>1</v>
      </c>
      <c r="F36" s="170">
        <f>SUM(F30:F35)</f>
        <v>0</v>
      </c>
      <c r="G36" s="170">
        <f>SUM(G30:G35)</f>
        <v>0</v>
      </c>
    </row>
    <row r="37" spans="2:7" ht="15.75">
      <c r="B37" s="248"/>
      <c r="C37" s="221"/>
      <c r="D37" s="221"/>
      <c r="E37" s="221"/>
      <c r="F37" s="221"/>
      <c r="G37" s="222"/>
    </row>
    <row r="38" spans="2:7">
      <c r="B38" s="347" t="s">
        <v>81</v>
      </c>
      <c r="C38" s="365" t="s">
        <v>101</v>
      </c>
      <c r="D38" s="366"/>
      <c r="E38" s="366"/>
      <c r="F38" s="366"/>
      <c r="G38" s="367"/>
    </row>
    <row r="39" spans="2:7">
      <c r="B39" s="347"/>
      <c r="C39" s="368"/>
      <c r="D39" s="369"/>
      <c r="E39" s="369"/>
      <c r="F39" s="369"/>
      <c r="G39" s="370"/>
    </row>
    <row r="40" spans="2:7">
      <c r="B40" s="347"/>
      <c r="C40" s="368"/>
      <c r="D40" s="369"/>
      <c r="E40" s="369"/>
      <c r="F40" s="369"/>
      <c r="G40" s="370"/>
    </row>
    <row r="41" spans="2:7">
      <c r="B41" s="347"/>
      <c r="C41" s="368"/>
      <c r="D41" s="369"/>
      <c r="E41" s="369"/>
      <c r="F41" s="369"/>
      <c r="G41" s="370"/>
    </row>
    <row r="42" spans="2:7" ht="76.5" customHeight="1">
      <c r="B42" s="347"/>
      <c r="C42" s="371"/>
      <c r="D42" s="372"/>
      <c r="E42" s="372"/>
      <c r="F42" s="372"/>
      <c r="G42" s="373"/>
    </row>
    <row r="46" spans="2:7">
      <c r="C46" s="32"/>
    </row>
  </sheetData>
  <mergeCells count="20">
    <mergeCell ref="C3:G3"/>
    <mergeCell ref="C5:G5"/>
    <mergeCell ref="B7:G7"/>
    <mergeCell ref="C8:G8"/>
    <mergeCell ref="B9:B13"/>
    <mergeCell ref="C9:G13"/>
    <mergeCell ref="D6:G6"/>
    <mergeCell ref="B38:B42"/>
    <mergeCell ref="C38:G42"/>
    <mergeCell ref="B14:B16"/>
    <mergeCell ref="C14:G16"/>
    <mergeCell ref="B17:B23"/>
    <mergeCell ref="C17:G23"/>
    <mergeCell ref="B24:B25"/>
    <mergeCell ref="C24:G25"/>
    <mergeCell ref="B26:B27"/>
    <mergeCell ref="C26:G27"/>
    <mergeCell ref="B28:B37"/>
    <mergeCell ref="C28:G28"/>
    <mergeCell ref="C37:G37"/>
  </mergeCells>
  <pageMargins left="0.70866141732283472" right="0.70866141732283472" top="0.74803149606299213" bottom="0.74803149606299213" header="0.31496062992125984" footer="0.31496062992125984"/>
  <pageSetup paperSize="9" scale="67" orientation="portrait" horizontalDpi="0" verticalDpi="0" r:id="rId1"/>
</worksheet>
</file>

<file path=xl/worksheets/sheet9.xml><?xml version="1.0" encoding="utf-8"?>
<worksheet xmlns="http://schemas.openxmlformats.org/spreadsheetml/2006/main" xmlns:r="http://schemas.openxmlformats.org/officeDocument/2006/relationships">
  <sheetPr>
    <tabColor rgb="FFFFFF00"/>
  </sheetPr>
  <dimension ref="B1:K46"/>
  <sheetViews>
    <sheetView topLeftCell="A24" workbookViewId="0">
      <selection activeCell="K30" sqref="K30"/>
    </sheetView>
  </sheetViews>
  <sheetFormatPr defaultRowHeight="15"/>
  <cols>
    <col min="2" max="2" width="33.7109375" customWidth="1"/>
    <col min="3" max="3" width="49.85546875" customWidth="1"/>
    <col min="7" max="7" width="10" customWidth="1"/>
  </cols>
  <sheetData>
    <row r="1" spans="2:11" ht="1.5" customHeight="1"/>
    <row r="2" spans="2:11" ht="18.75" hidden="1">
      <c r="B2" s="1"/>
      <c r="C2" s="1"/>
    </row>
    <row r="3" spans="2:11" ht="84.75" hidden="1" customHeight="1">
      <c r="B3" s="2"/>
      <c r="C3" s="187"/>
      <c r="D3" s="187"/>
      <c r="E3" s="187"/>
      <c r="F3" s="187"/>
      <c r="G3" s="187"/>
    </row>
    <row r="4" spans="2:11" ht="18.75" hidden="1">
      <c r="B4" s="2"/>
      <c r="C4" s="3"/>
    </row>
    <row r="5" spans="2:11" ht="18.75">
      <c r="B5" s="2"/>
      <c r="C5" s="187" t="s">
        <v>286</v>
      </c>
      <c r="D5" s="187"/>
      <c r="E5" s="187"/>
      <c r="F5" s="187"/>
      <c r="G5" s="187"/>
    </row>
    <row r="6" spans="2:11" ht="20.25" customHeight="1">
      <c r="B6" s="2"/>
      <c r="C6" s="4"/>
      <c r="D6" s="364" t="s">
        <v>377</v>
      </c>
      <c r="E6" s="364"/>
      <c r="F6" s="364"/>
      <c r="G6" s="364"/>
    </row>
    <row r="7" spans="2:11" ht="89.25" customHeight="1" thickBot="1">
      <c r="B7" s="193" t="s">
        <v>102</v>
      </c>
      <c r="C7" s="193"/>
      <c r="D7" s="193"/>
      <c r="E7" s="193"/>
      <c r="F7" s="193"/>
      <c r="G7" s="193"/>
    </row>
    <row r="8" spans="2:11" ht="52.5" customHeight="1" thickBot="1">
      <c r="B8" s="31" t="s">
        <v>4</v>
      </c>
      <c r="C8" s="203" t="s">
        <v>312</v>
      </c>
      <c r="D8" s="204"/>
      <c r="E8" s="204"/>
      <c r="F8" s="204"/>
      <c r="G8" s="205"/>
    </row>
    <row r="9" spans="2:11" ht="96" customHeight="1">
      <c r="B9" s="218" t="s">
        <v>5</v>
      </c>
      <c r="C9" s="401" t="s">
        <v>367</v>
      </c>
      <c r="D9" s="402"/>
      <c r="E9" s="402"/>
      <c r="F9" s="402"/>
      <c r="G9" s="403"/>
    </row>
    <row r="10" spans="2:11" ht="32.25" customHeight="1">
      <c r="B10" s="218"/>
      <c r="C10" s="206"/>
      <c r="D10" s="363"/>
      <c r="E10" s="363"/>
      <c r="F10" s="363"/>
      <c r="G10" s="208"/>
    </row>
    <row r="11" spans="2:11" ht="190.5" customHeight="1" thickBot="1">
      <c r="B11" s="218"/>
      <c r="C11" s="206"/>
      <c r="D11" s="363"/>
      <c r="E11" s="363"/>
      <c r="F11" s="363"/>
      <c r="G11" s="208"/>
    </row>
    <row r="12" spans="2:11" ht="12.75" hidden="1" customHeight="1">
      <c r="B12" s="218"/>
      <c r="C12" s="206"/>
      <c r="D12" s="363"/>
      <c r="E12" s="363"/>
      <c r="F12" s="363"/>
      <c r="G12" s="208"/>
    </row>
    <row r="13" spans="2:11" ht="24" hidden="1" customHeight="1">
      <c r="B13" s="218"/>
      <c r="C13" s="404"/>
      <c r="D13" s="405"/>
      <c r="E13" s="405"/>
      <c r="F13" s="405"/>
      <c r="G13" s="406"/>
    </row>
    <row r="14" spans="2:11" ht="68.25" customHeight="1" thickBot="1">
      <c r="B14" s="217" t="s">
        <v>6</v>
      </c>
      <c r="C14" s="348" t="s">
        <v>337</v>
      </c>
      <c r="D14" s="349"/>
      <c r="E14" s="349"/>
      <c r="F14" s="349"/>
      <c r="G14" s="350"/>
      <c r="K14" s="33"/>
    </row>
    <row r="15" spans="2:11" ht="3.75" hidden="1" customHeight="1">
      <c r="B15" s="218"/>
      <c r="C15" s="351"/>
      <c r="D15" s="352"/>
      <c r="E15" s="352"/>
      <c r="F15" s="352"/>
      <c r="G15" s="353"/>
      <c r="K15" s="33"/>
    </row>
    <row r="16" spans="2:11" ht="11.25" hidden="1" customHeight="1">
      <c r="B16" s="219"/>
      <c r="C16" s="354"/>
      <c r="D16" s="355"/>
      <c r="E16" s="355"/>
      <c r="F16" s="355"/>
      <c r="G16" s="356"/>
      <c r="K16" s="33"/>
    </row>
    <row r="17" spans="2:11" ht="48" customHeight="1">
      <c r="B17" s="217" t="s">
        <v>7</v>
      </c>
      <c r="C17" s="392" t="s">
        <v>108</v>
      </c>
      <c r="D17" s="393"/>
      <c r="E17" s="393"/>
      <c r="F17" s="393"/>
      <c r="G17" s="394"/>
      <c r="K17" s="33"/>
    </row>
    <row r="18" spans="2:11" ht="15.75" customHeight="1">
      <c r="B18" s="218"/>
      <c r="C18" s="395"/>
      <c r="D18" s="396"/>
      <c r="E18" s="396"/>
      <c r="F18" s="396"/>
      <c r="G18" s="397"/>
    </row>
    <row r="19" spans="2:11" ht="31.5" customHeight="1">
      <c r="B19" s="218"/>
      <c r="C19" s="395"/>
      <c r="D19" s="396"/>
      <c r="E19" s="396"/>
      <c r="F19" s="396"/>
      <c r="G19" s="397"/>
    </row>
    <row r="20" spans="2:11" ht="47.25" customHeight="1">
      <c r="B20" s="218"/>
      <c r="C20" s="395"/>
      <c r="D20" s="396"/>
      <c r="E20" s="396"/>
      <c r="F20" s="396"/>
      <c r="G20" s="397"/>
      <c r="J20" s="33"/>
    </row>
    <row r="21" spans="2:11" ht="409.5" customHeight="1" thickBot="1">
      <c r="B21" s="218"/>
      <c r="C21" s="395"/>
      <c r="D21" s="396"/>
      <c r="E21" s="396"/>
      <c r="F21" s="396"/>
      <c r="G21" s="397"/>
      <c r="J21" s="33"/>
    </row>
    <row r="22" spans="2:11" ht="15.75" hidden="1" customHeight="1">
      <c r="B22" s="218"/>
      <c r="C22" s="395"/>
      <c r="D22" s="396"/>
      <c r="E22" s="396"/>
      <c r="F22" s="396"/>
      <c r="G22" s="397"/>
      <c r="J22" s="33"/>
    </row>
    <row r="23" spans="2:11" ht="27.75" hidden="1" customHeight="1">
      <c r="B23" s="219"/>
      <c r="C23" s="398"/>
      <c r="D23" s="399"/>
      <c r="E23" s="399"/>
      <c r="F23" s="399"/>
      <c r="G23" s="400"/>
      <c r="J23" s="33"/>
    </row>
    <row r="24" spans="2:11" ht="47.25" customHeight="1">
      <c r="B24" s="217" t="s">
        <v>8</v>
      </c>
      <c r="C24" s="374" t="s">
        <v>100</v>
      </c>
      <c r="D24" s="375"/>
      <c r="E24" s="375"/>
      <c r="F24" s="375"/>
      <c r="G24" s="376"/>
      <c r="J24" s="33"/>
    </row>
    <row r="25" spans="2:11" ht="31.5" customHeight="1" thickBot="1">
      <c r="B25" s="219"/>
      <c r="C25" s="377"/>
      <c r="D25" s="378"/>
      <c r="E25" s="378"/>
      <c r="F25" s="378"/>
      <c r="G25" s="379"/>
      <c r="J25" s="33"/>
    </row>
    <row r="26" spans="2:11" ht="31.5" customHeight="1">
      <c r="B26" s="361" t="s">
        <v>9</v>
      </c>
      <c r="C26" s="194" t="s">
        <v>62</v>
      </c>
      <c r="D26" s="195"/>
      <c r="E26" s="195"/>
      <c r="F26" s="195"/>
      <c r="G26" s="196"/>
      <c r="J26" s="10"/>
    </row>
    <row r="27" spans="2:11" ht="16.5" customHeight="1" thickBot="1">
      <c r="B27" s="362"/>
      <c r="C27" s="200"/>
      <c r="D27" s="201"/>
      <c r="E27" s="201"/>
      <c r="F27" s="201"/>
      <c r="G27" s="202"/>
    </row>
    <row r="28" spans="2:11" ht="109.5" customHeight="1" thickBot="1">
      <c r="B28" s="248" t="s">
        <v>10</v>
      </c>
      <c r="C28" s="380" t="s">
        <v>382</v>
      </c>
      <c r="D28" s="381"/>
      <c r="E28" s="381"/>
      <c r="F28" s="381"/>
      <c r="G28" s="382"/>
    </row>
    <row r="29" spans="2:11" ht="48" thickBot="1">
      <c r="B29" s="248"/>
      <c r="C29" s="20" t="s">
        <v>64</v>
      </c>
      <c r="D29" s="20" t="s">
        <v>65</v>
      </c>
      <c r="E29" s="20" t="s">
        <v>66</v>
      </c>
      <c r="F29" s="28" t="s">
        <v>67</v>
      </c>
      <c r="G29" s="28" t="s">
        <v>72</v>
      </c>
    </row>
    <row r="30" spans="2:11" ht="16.5" thickBot="1">
      <c r="B30" s="248"/>
      <c r="C30" s="34">
        <v>2019</v>
      </c>
      <c r="D30" s="169">
        <f>'заполнять прил.6'!F80</f>
        <v>8484.2999999999993</v>
      </c>
      <c r="E30" s="169">
        <f>'заполнять прил.6'!F83</f>
        <v>1694.1000000000001</v>
      </c>
      <c r="F30" s="169">
        <f>'заполнять прил.6'!F82</f>
        <v>6711.4</v>
      </c>
      <c r="G30" s="169">
        <f>'заполнять прил.6'!F81</f>
        <v>78.8</v>
      </c>
    </row>
    <row r="31" spans="2:11" ht="16.5" thickBot="1">
      <c r="B31" s="248"/>
      <c r="C31" s="30">
        <v>2020</v>
      </c>
      <c r="D31" s="170">
        <f>'заполнять прил.6'!G80</f>
        <v>1692.4</v>
      </c>
      <c r="E31" s="170">
        <f>'заполнять прил.6'!G83</f>
        <v>1604.4</v>
      </c>
      <c r="F31" s="170">
        <f>'заполнять прил.6'!G82</f>
        <v>0</v>
      </c>
      <c r="G31" s="170">
        <f>'заполнять прил.6'!G81</f>
        <v>88</v>
      </c>
    </row>
    <row r="32" spans="2:11" ht="16.5" thickBot="1">
      <c r="B32" s="248"/>
      <c r="C32" s="30">
        <v>2021</v>
      </c>
      <c r="D32" s="170">
        <f>'заполнять прил.6'!H80</f>
        <v>1817.3</v>
      </c>
      <c r="E32" s="170">
        <f>'заполнять прил.6'!H83</f>
        <v>1726.7</v>
      </c>
      <c r="F32" s="170">
        <f>'заполнять прил.6'!H82</f>
        <v>0</v>
      </c>
      <c r="G32" s="170">
        <f>'заполнять прил.6'!H81</f>
        <v>90.6</v>
      </c>
    </row>
    <row r="33" spans="2:7" ht="16.5" thickBot="1">
      <c r="B33" s="248"/>
      <c r="C33" s="30">
        <v>2022</v>
      </c>
      <c r="D33" s="170">
        <f>'заполнять прил.6'!I80</f>
        <v>1821.8000000000002</v>
      </c>
      <c r="E33" s="170">
        <f>'заполнять прил.6'!I83</f>
        <v>1728.3000000000002</v>
      </c>
      <c r="F33" s="170">
        <f>'заполнять прил.6'!I82</f>
        <v>0</v>
      </c>
      <c r="G33" s="170">
        <f>'заполнять прил.6'!I81</f>
        <v>93.5</v>
      </c>
    </row>
    <row r="34" spans="2:7" ht="16.5" thickBot="1">
      <c r="B34" s="248"/>
      <c r="C34" s="30">
        <v>2023</v>
      </c>
      <c r="D34" s="170">
        <f>'заполнять прил.6'!J80</f>
        <v>799.7</v>
      </c>
      <c r="E34" s="170">
        <f>'заполнять прил.6'!J83</f>
        <v>703.1</v>
      </c>
      <c r="F34" s="170">
        <f>'заполнять прил.6'!J82</f>
        <v>0</v>
      </c>
      <c r="G34" s="170">
        <f>'заполнять прил.6'!J81</f>
        <v>96.6</v>
      </c>
    </row>
    <row r="35" spans="2:7" ht="16.5" thickBot="1">
      <c r="B35" s="248"/>
      <c r="C35" s="30">
        <v>2024</v>
      </c>
      <c r="D35" s="170">
        <f>'заполнять прил.6'!K80</f>
        <v>411.20000000000005</v>
      </c>
      <c r="E35" s="170">
        <f>'заполнять прил.6'!K83</f>
        <v>311.3</v>
      </c>
      <c r="F35" s="170">
        <f>'заполнять прил.6'!K82</f>
        <v>0</v>
      </c>
      <c r="G35" s="170">
        <f>'заполнять прил.6'!K81</f>
        <v>99.9</v>
      </c>
    </row>
    <row r="36" spans="2:7" ht="16.5" thickBot="1">
      <c r="B36" s="248"/>
      <c r="C36" s="30" t="s">
        <v>69</v>
      </c>
      <c r="D36" s="170">
        <f>SUM(D30:D35)</f>
        <v>15026.7</v>
      </c>
      <c r="E36" s="170">
        <f>SUM(E30:E35)</f>
        <v>7767.9000000000005</v>
      </c>
      <c r="F36" s="170">
        <f>SUM(F30:F35)</f>
        <v>6711.4</v>
      </c>
      <c r="G36" s="170">
        <f>SUM(G30:G35)</f>
        <v>547.4</v>
      </c>
    </row>
    <row r="37" spans="2:7" ht="15.75">
      <c r="B37" s="248"/>
      <c r="C37" s="221"/>
      <c r="D37" s="221"/>
      <c r="E37" s="221"/>
      <c r="F37" s="221"/>
      <c r="G37" s="222"/>
    </row>
    <row r="38" spans="2:7">
      <c r="B38" s="347" t="s">
        <v>81</v>
      </c>
      <c r="C38" s="365" t="s">
        <v>103</v>
      </c>
      <c r="D38" s="366"/>
      <c r="E38" s="366"/>
      <c r="F38" s="366"/>
      <c r="G38" s="367"/>
    </row>
    <row r="39" spans="2:7">
      <c r="B39" s="347"/>
      <c r="C39" s="368"/>
      <c r="D39" s="369"/>
      <c r="E39" s="369"/>
      <c r="F39" s="369"/>
      <c r="G39" s="370"/>
    </row>
    <row r="40" spans="2:7">
      <c r="B40" s="347"/>
      <c r="C40" s="368"/>
      <c r="D40" s="369"/>
      <c r="E40" s="369"/>
      <c r="F40" s="369"/>
      <c r="G40" s="370"/>
    </row>
    <row r="41" spans="2:7">
      <c r="B41" s="347"/>
      <c r="C41" s="368"/>
      <c r="D41" s="369"/>
      <c r="E41" s="369"/>
      <c r="F41" s="369"/>
      <c r="G41" s="370"/>
    </row>
    <row r="42" spans="2:7">
      <c r="B42" s="347"/>
      <c r="C42" s="371"/>
      <c r="D42" s="372"/>
      <c r="E42" s="372"/>
      <c r="F42" s="372"/>
      <c r="G42" s="373"/>
    </row>
    <row r="46" spans="2:7">
      <c r="C46" s="32"/>
    </row>
  </sheetData>
  <mergeCells count="20">
    <mergeCell ref="C3:G3"/>
    <mergeCell ref="C5:G5"/>
    <mergeCell ref="B7:G7"/>
    <mergeCell ref="C8:G8"/>
    <mergeCell ref="B9:B13"/>
    <mergeCell ref="C9:G13"/>
    <mergeCell ref="D6:G6"/>
    <mergeCell ref="B38:B42"/>
    <mergeCell ref="C38:G42"/>
    <mergeCell ref="B14:B16"/>
    <mergeCell ref="C14:G16"/>
    <mergeCell ref="B17:B23"/>
    <mergeCell ref="C17:G23"/>
    <mergeCell ref="B24:B25"/>
    <mergeCell ref="C24:G25"/>
    <mergeCell ref="B26:B27"/>
    <mergeCell ref="C26:G27"/>
    <mergeCell ref="B28:B37"/>
    <mergeCell ref="C28:G28"/>
    <mergeCell ref="C37:G37"/>
  </mergeCells>
  <pageMargins left="0.70866141732283472" right="0.70866141732283472" top="0.74803149606299213" bottom="0.74803149606299213" header="0.31496062992125984" footer="0.31496062992125984"/>
  <pageSetup paperSize="9" scale="67"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прил.1программа</vt:lpstr>
      <vt:lpstr>прил.3</vt:lpstr>
      <vt:lpstr>прил.4</vt:lpstr>
      <vt:lpstr>прил.5</vt:lpstr>
      <vt:lpstr>заполнять прил.6</vt:lpstr>
      <vt:lpstr>прил.2. подп.1</vt:lpstr>
      <vt:lpstr>прил.2. подпр.2</vt:lpstr>
      <vt:lpstr>прил.2. подпр.3</vt:lpstr>
      <vt:lpstr>прил2. подпр.4</vt:lpstr>
      <vt:lpstr>прил.2. подпр.5</vt:lpstr>
      <vt:lpstr>прил.2 подпр.6</vt:lpstr>
      <vt:lpstr>заполнять прил.7</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2022-05-31T08:12:54Z</dcterms:modified>
</cp:coreProperties>
</file>